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2015"/>
  </bookViews>
  <sheets>
    <sheet name="Меню 11-18 лет!!!" sheetId="29" r:id="rId1"/>
  </sheets>
  <calcPr calcId="124519"/>
</workbook>
</file>

<file path=xl/calcChain.xml><?xml version="1.0" encoding="utf-8"?>
<calcChain xmlns="http://schemas.openxmlformats.org/spreadsheetml/2006/main">
  <c r="E66" i="29"/>
  <c r="F66"/>
  <c r="G66"/>
  <c r="H66"/>
  <c r="I66"/>
  <c r="J66"/>
  <c r="K66"/>
  <c r="L66"/>
  <c r="M66"/>
  <c r="N66"/>
  <c r="O66"/>
  <c r="D66"/>
  <c r="E58"/>
  <c r="F58"/>
  <c r="G58"/>
  <c r="H58"/>
  <c r="I58"/>
  <c r="J58"/>
  <c r="K58"/>
  <c r="L58"/>
  <c r="M58"/>
  <c r="N58"/>
  <c r="O58"/>
  <c r="D58"/>
  <c r="E43"/>
  <c r="F43"/>
  <c r="G43"/>
  <c r="H43"/>
  <c r="I43"/>
  <c r="J43"/>
  <c r="K43"/>
  <c r="L43"/>
  <c r="M43"/>
  <c r="N43"/>
  <c r="O43"/>
  <c r="D43"/>
  <c r="E28"/>
  <c r="F28"/>
  <c r="G28"/>
  <c r="H28"/>
  <c r="I28"/>
  <c r="J28"/>
  <c r="K28"/>
  <c r="L28"/>
  <c r="M28"/>
  <c r="N28"/>
  <c r="O28"/>
  <c r="D28"/>
  <c r="C98" l="1"/>
  <c r="C99" s="1"/>
  <c r="E97"/>
  <c r="F97"/>
  <c r="G97"/>
  <c r="H97"/>
  <c r="I97"/>
  <c r="J97"/>
  <c r="K97"/>
  <c r="L97"/>
  <c r="M97"/>
  <c r="N97"/>
  <c r="O97"/>
  <c r="D97"/>
  <c r="E90"/>
  <c r="F90"/>
  <c r="G90"/>
  <c r="H90"/>
  <c r="I90"/>
  <c r="J90"/>
  <c r="K90"/>
  <c r="L90"/>
  <c r="M90"/>
  <c r="N90"/>
  <c r="O90"/>
  <c r="D90"/>
  <c r="E82"/>
  <c r="F82"/>
  <c r="G82"/>
  <c r="H82"/>
  <c r="I82"/>
  <c r="J82"/>
  <c r="K82"/>
  <c r="L82"/>
  <c r="M82"/>
  <c r="N82"/>
  <c r="O82"/>
  <c r="D82"/>
  <c r="E74"/>
  <c r="F74"/>
  <c r="G74"/>
  <c r="H74"/>
  <c r="I74"/>
  <c r="J74"/>
  <c r="K74"/>
  <c r="L74"/>
  <c r="M74"/>
  <c r="N74"/>
  <c r="O74"/>
  <c r="D74"/>
  <c r="E49"/>
  <c r="F49"/>
  <c r="G49"/>
  <c r="H49"/>
  <c r="I49"/>
  <c r="J49"/>
  <c r="K49"/>
  <c r="L49"/>
  <c r="M49"/>
  <c r="N49"/>
  <c r="O49"/>
  <c r="D49"/>
  <c r="E36"/>
  <c r="F36"/>
  <c r="G36"/>
  <c r="H36"/>
  <c r="I36"/>
  <c r="J36"/>
  <c r="K36"/>
  <c r="L36"/>
  <c r="M36"/>
  <c r="N36"/>
  <c r="O36"/>
  <c r="D36"/>
  <c r="E20"/>
  <c r="F20"/>
  <c r="G20"/>
  <c r="H20"/>
  <c r="I20"/>
  <c r="J20"/>
  <c r="K20"/>
  <c r="L20"/>
  <c r="M20"/>
  <c r="N20"/>
  <c r="O20"/>
  <c r="D20"/>
  <c r="E13"/>
  <c r="F13"/>
  <c r="G13"/>
  <c r="H13"/>
  <c r="I13"/>
  <c r="J13"/>
  <c r="K13"/>
  <c r="L13"/>
  <c r="M13"/>
  <c r="N13"/>
  <c r="O13"/>
  <c r="D13"/>
  <c r="L98" l="1"/>
  <c r="L99" s="1"/>
  <c r="H98"/>
  <c r="H99" s="1"/>
  <c r="N98"/>
  <c r="N99" s="1"/>
  <c r="F98"/>
  <c r="F99" s="1"/>
  <c r="J98"/>
  <c r="J99" s="1"/>
  <c r="M98"/>
  <c r="M99" s="1"/>
  <c r="I98"/>
  <c r="I99" s="1"/>
  <c r="E98"/>
  <c r="E99" s="1"/>
  <c r="D98"/>
  <c r="D99" s="1"/>
  <c r="O98"/>
  <c r="O99" s="1"/>
  <c r="K98"/>
  <c r="K99" s="1"/>
  <c r="G98"/>
  <c r="G99" s="1"/>
</calcChain>
</file>

<file path=xl/sharedStrings.xml><?xml version="1.0" encoding="utf-8"?>
<sst xmlns="http://schemas.openxmlformats.org/spreadsheetml/2006/main" count="204" uniqueCount="110">
  <si>
    <t>Энер.ценность (ККАЛ)</t>
  </si>
  <si>
    <t>150/5</t>
  </si>
  <si>
    <t>50/50</t>
  </si>
  <si>
    <t>200/15/7</t>
  </si>
  <si>
    <t>Какао с молоком</t>
  </si>
  <si>
    <t>Каша гречневая рассыпчатая</t>
  </si>
  <si>
    <t>Меню</t>
  </si>
  <si>
    <t>№ Сб.рец</t>
  </si>
  <si>
    <t>Наименование продуктов</t>
  </si>
  <si>
    <t>Кофейный напиток с молоком</t>
  </si>
  <si>
    <t>50/150</t>
  </si>
  <si>
    <t>Итого:</t>
  </si>
  <si>
    <t>Рис отварной</t>
  </si>
  <si>
    <t>60/30</t>
  </si>
  <si>
    <t>1 день</t>
  </si>
  <si>
    <t>Белки,г</t>
  </si>
  <si>
    <t>Жиры,г</t>
  </si>
  <si>
    <t>Угл-ды,г</t>
  </si>
  <si>
    <t>В1,мг</t>
  </si>
  <si>
    <t>С,мг</t>
  </si>
  <si>
    <t>Е,мг</t>
  </si>
  <si>
    <t>Са,мг</t>
  </si>
  <si>
    <t>Р,мг</t>
  </si>
  <si>
    <t>Mg,мг</t>
  </si>
  <si>
    <t>Fe,мг</t>
  </si>
  <si>
    <t>ттк</t>
  </si>
  <si>
    <t>№ 377, Сбор рец. На прод-ию для обуч. Во всех образ. Учреж Дели 2015</t>
  </si>
  <si>
    <t>Чай черный с сахаром, лимоном</t>
  </si>
  <si>
    <t>Хлеб белый</t>
  </si>
  <si>
    <t>Хлеб сельский</t>
  </si>
  <si>
    <t>2 день</t>
  </si>
  <si>
    <t>Жаркое из куриных грудок</t>
  </si>
  <si>
    <t>№ 382, Сбор рец. На прод-ию для обуч. Во всех образ. Учреж Дели 2015</t>
  </si>
  <si>
    <t>3 день</t>
  </si>
  <si>
    <t>№ 260, Сбор рец. На прод-ию для обуч. Во всех образ. Учреж Дели 2015</t>
  </si>
  <si>
    <t>Гуляш из говядины</t>
  </si>
  <si>
    <t>№ 202, Сбор рец. На прод-ию для обуч. Во всех образ. Учреж Дели 2015</t>
  </si>
  <si>
    <t>Макаронные изделия отварные</t>
  </si>
  <si>
    <t>№ 377,  Сбор рец. На прод-ию для обуч. Во всех образ. Учреж Дели 2015</t>
  </si>
  <si>
    <t>Чай черный с сахаром с курагой</t>
  </si>
  <si>
    <t>4 день</t>
  </si>
  <si>
    <t>№ 312, Сбор рец. На прод-ию для обуч. Во всех образ. Учреж Дели 2015</t>
  </si>
  <si>
    <t>Пюре картофельное с маслом</t>
  </si>
  <si>
    <t>5 день</t>
  </si>
  <si>
    <t>№ 268, Сбор рец. На прод-ию для обуч. Во всех образ. Учреж Дели 2015</t>
  </si>
  <si>
    <t>Плов с говядиной</t>
  </si>
  <si>
    <t>6 день</t>
  </si>
  <si>
    <t>190/5</t>
  </si>
  <si>
    <t>2-ая неделя</t>
  </si>
  <si>
    <t>1-ая неделя</t>
  </si>
  <si>
    <t>60/40</t>
  </si>
  <si>
    <t>Гуляш из куриных грудок</t>
  </si>
  <si>
    <t>№ 30, Сбор рец. На прод-ию для обуч. Во всех образ. Учреж Дели 2015</t>
  </si>
  <si>
    <t>Чай черный с сахаром</t>
  </si>
  <si>
    <t>№ 304, Сбор рец. На прод-ию для обуч. Во всех образ. Учреж Дели 2015</t>
  </si>
  <si>
    <t>№ 243, Сбор рец. На прод-ию для обуч. Во всех образ. Учреж Дели 2015</t>
  </si>
  <si>
    <t>Сосиски отварные</t>
  </si>
  <si>
    <t>Грудка куриная (маринованное филе) в сливочном соусе</t>
  </si>
  <si>
    <t xml:space="preserve">Пюре картофельное </t>
  </si>
  <si>
    <t xml:space="preserve">ТТК </t>
  </si>
  <si>
    <t>№ 171 сб шк 2017</t>
  </si>
  <si>
    <t>№ 377, Сбор рец. На прод-ию для обуч. Во всех образ. Учреж Дели 2017</t>
  </si>
  <si>
    <t>табл 6 стр 144,Хим. Состав и калорийность российских продуктов питания Дели + 2012</t>
  </si>
  <si>
    <t>табл 6 стр 134,Хим. Состав и калорийность российских продуктов питания Дели + 2012</t>
  </si>
  <si>
    <t>№ 52, Сбор рец. На прод-ию для обуч. Во всех образ. Учреж Дели 2017</t>
  </si>
  <si>
    <t>Салат из отварной свеклы с маслом растительным</t>
  </si>
  <si>
    <t>№10 Сбор рец. На продукцию пит.для детей в дошк учреждениях, Дели 2016</t>
  </si>
  <si>
    <t>Зеленый горошек (доп.гарнир)</t>
  </si>
  <si>
    <t>Икра кабачковая</t>
  </si>
  <si>
    <t>№ 47, Сбор рец. На прод-ию для обуч. Во всех образ. Учреж Дели 2017</t>
  </si>
  <si>
    <t>Салат из квашеной капусты</t>
  </si>
  <si>
    <t>№ 3, Сбор рец. На прод-ию для обуч. Во всех образ. Учреж Дели 2017</t>
  </si>
  <si>
    <t>Бутерброд с сыром</t>
  </si>
  <si>
    <t>Кукуруза консервированная (доп.гарнир)</t>
  </si>
  <si>
    <t>Котлеты "Аппетитные" мясо-куриные</t>
  </si>
  <si>
    <t>Биточки рыбные</t>
  </si>
  <si>
    <t>Котлеты "Пожарские" из говядины</t>
  </si>
  <si>
    <t>Макаронные изделия отварные с маслом сливочным</t>
  </si>
  <si>
    <t>Пельмени "Для умников и умниц" (п/ф) отварные с маслом сливочным</t>
  </si>
  <si>
    <t>Ежики мясные с рисом в соусе томатном</t>
  </si>
  <si>
    <t>№ 70, Сбор рец. На прод-ию для обуч. Во всех образ. Учреж Дели 2017</t>
  </si>
  <si>
    <t>Овощи натуральные соленые (огурцы) /доп.гарнир</t>
  </si>
  <si>
    <t>200/15</t>
  </si>
  <si>
    <t>ТТК</t>
  </si>
  <si>
    <t>Салат из свеклы отварной с зеленым горошком</t>
  </si>
  <si>
    <t>Бутерброд с маслом сливочным</t>
  </si>
  <si>
    <t>№ 1  Сбор рец. На прод-ию для обуч. Во всех образ. Учреж Дели 2017</t>
  </si>
  <si>
    <t xml:space="preserve">Примерное двенадцатидневное меню для обучающихся в общеобразовательных учреждениях с 1-4 классы </t>
  </si>
  <si>
    <t xml:space="preserve">Фрикадельки из говядины </t>
  </si>
  <si>
    <t>№ 280, Сбор рец. На прод-ию для обуч. Во всех образ. Учреж Дели 2017</t>
  </si>
  <si>
    <t>Картофель тушеный с луком</t>
  </si>
  <si>
    <t>№ 145, Сбор рец. На прод-ию для обуч. Во всех образ. Учреж Дели 2017</t>
  </si>
  <si>
    <t>Выход,г</t>
  </si>
  <si>
    <t>Итого в среднем на 1 учащегося в день:</t>
  </si>
  <si>
    <t>ИТОГО за 12 дней:</t>
  </si>
  <si>
    <t>*Сборник рецептур на продукцию для обучающихся во всех образовательных учреждениях, Москва Дели Плюс 2017, Могильный М.П., Тутельян В.А.</t>
  </si>
  <si>
    <t>*Сборник рецептур на продукцию для питания детей в дошкольных образовательных организациях, Москва Дели Плюс 2016, Могильный М.П., Тутельян В.А.</t>
  </si>
  <si>
    <t>*Химический состав и калорийность Российских продуктов питания,Москва Дели Плюс,2012 ,В.А.Тутельян</t>
  </si>
  <si>
    <t>*Сборник рецептур на продукцию для обучающихся во всех образовательных учреждениях, Москва Дели Плюс 2015, Могильный М.П., Тутельян В.А.</t>
  </si>
  <si>
    <t>А,мкг</t>
  </si>
  <si>
    <t>Каша гречневая рассыпчатая маслом сливочным</t>
  </si>
  <si>
    <t>* Витамин А в блюдах рассчитан в мкг</t>
  </si>
  <si>
    <t>Чай с молоком</t>
  </si>
  <si>
    <t>150/50/15</t>
  </si>
  <si>
    <t>№ 202, Сбор рец. На прод-ию для обуч. Во всех образ. Учреж Дели 2017</t>
  </si>
  <si>
    <t>№ 379, Сбор рец. На прод-ию для обуч. Во всех образ. Учреж Дели 2017</t>
  </si>
  <si>
    <t>№ 71, Сбор рец. На прод-ию для обуч. Во всех образ. Учреж Дели 2017</t>
  </si>
  <si>
    <t>Овощи натуральные (помидоры)</t>
  </si>
  <si>
    <t>№ 382, Сбор рец. На прод-ию для обуч. Во всех образ. Учреж Дели 2017</t>
  </si>
  <si>
    <t>№ 376, Сбор рец. На прод-ию для обуч. Во всех образ. Учреж Дели 2015</t>
  </si>
</sst>
</file>

<file path=xl/styles.xml><?xml version="1.0" encoding="utf-8"?>
<styleSheet xmlns="http://schemas.openxmlformats.org/spreadsheetml/2006/main">
  <numFmts count="3">
    <numFmt numFmtId="43" formatCode="_-* #,##0.00_р_._-;\-* #,##0.00_р_._-;_-* &quot;-&quot;??_р_._-;_-@_-"/>
    <numFmt numFmtId="164" formatCode="0.0"/>
    <numFmt numFmtId="165" formatCode="0.000"/>
  </numFmts>
  <fonts count="17">
    <font>
      <sz val="10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Arial Cyr"/>
      <charset val="204"/>
    </font>
    <font>
      <sz val="10"/>
      <name val="Calibri"/>
      <family val="2"/>
      <charset val="204"/>
      <scheme val="minor"/>
    </font>
    <font>
      <sz val="9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top"/>
    </xf>
    <xf numFmtId="43" fontId="1" fillId="0" borderId="0"/>
  </cellStyleXfs>
  <cellXfs count="86"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2" borderId="0" xfId="0" applyFont="1" applyFill="1" applyAlignment="1">
      <alignment vertical="top"/>
    </xf>
    <xf numFmtId="0" fontId="2" fillId="0" borderId="0" xfId="0" applyFont="1" applyFill="1" applyAlignment="1">
      <alignment vertical="top"/>
    </xf>
    <xf numFmtId="0" fontId="6" fillId="0" borderId="1" xfId="0" applyFont="1" applyFill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10" fillId="0" borderId="0" xfId="0" applyFont="1" applyAlignment="1">
      <alignment vertical="top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top"/>
    </xf>
    <xf numFmtId="0" fontId="10" fillId="0" borderId="1" xfId="0" applyFont="1" applyFill="1" applyBorder="1" applyAlignment="1">
      <alignment horizontal="center" vertical="center"/>
    </xf>
    <xf numFmtId="43" fontId="10" fillId="0" borderId="1" xfId="1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top"/>
    </xf>
    <xf numFmtId="0" fontId="10" fillId="0" borderId="1" xfId="0" applyFont="1" applyFill="1" applyBorder="1" applyAlignment="1">
      <alignment horizontal="left" vertical="center"/>
    </xf>
    <xf numFmtId="2" fontId="10" fillId="0" borderId="1" xfId="0" applyNumberFormat="1" applyFont="1" applyFill="1" applyBorder="1" applyAlignment="1">
      <alignment horizontal="center" vertical="center"/>
    </xf>
    <xf numFmtId="2" fontId="11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2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2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65" fontId="10" fillId="0" borderId="1" xfId="0" applyNumberFormat="1" applyFont="1" applyFill="1" applyBorder="1" applyAlignment="1">
      <alignment horizontal="center" vertical="center"/>
    </xf>
    <xf numFmtId="165" fontId="11" fillId="0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top"/>
    </xf>
    <xf numFmtId="2" fontId="10" fillId="2" borderId="1" xfId="0" applyNumberFormat="1" applyFont="1" applyFill="1" applyBorder="1" applyAlignment="1">
      <alignment horizontal="center" vertical="center"/>
    </xf>
    <xf numFmtId="2" fontId="11" fillId="2" borderId="1" xfId="0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165" fontId="10" fillId="0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top"/>
    </xf>
    <xf numFmtId="0" fontId="3" fillId="0" borderId="9" xfId="0" applyFont="1" applyFill="1" applyBorder="1" applyAlignment="1">
      <alignment horizontal="center" vertical="top"/>
    </xf>
    <xf numFmtId="0" fontId="0" fillId="0" borderId="9" xfId="0" applyFill="1" applyBorder="1" applyAlignment="1">
      <alignment vertical="top"/>
    </xf>
    <xf numFmtId="0" fontId="0" fillId="0" borderId="10" xfId="0" applyFill="1" applyBorder="1" applyAlignment="1">
      <alignment vertical="top"/>
    </xf>
    <xf numFmtId="0" fontId="6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top"/>
    </xf>
    <xf numFmtId="0" fontId="7" fillId="0" borderId="1" xfId="0" applyFont="1" applyFill="1" applyBorder="1" applyAlignment="1">
      <alignment horizontal="right" vertical="top"/>
    </xf>
    <xf numFmtId="1" fontId="7" fillId="0" borderId="1" xfId="0" applyNumberFormat="1" applyFont="1" applyFill="1" applyBorder="1" applyAlignment="1">
      <alignment horizontal="center" vertical="center"/>
    </xf>
    <xf numFmtId="0" fontId="13" fillId="2" borderId="0" xfId="0" applyNumberFormat="1" applyFont="1" applyFill="1" applyBorder="1" applyAlignment="1"/>
    <xf numFmtId="0" fontId="13" fillId="0" borderId="0" xfId="0" applyNumberFormat="1" applyFont="1" applyBorder="1" applyAlignment="1"/>
    <xf numFmtId="0" fontId="13" fillId="0" borderId="0" xfId="0" applyNumberFormat="1" applyFont="1" applyBorder="1" applyAlignment="1">
      <alignment horizontal="right"/>
    </xf>
    <xf numFmtId="2" fontId="13" fillId="0" borderId="0" xfId="0" applyNumberFormat="1" applyFont="1" applyBorder="1" applyAlignment="1">
      <alignment horizontal="center"/>
    </xf>
    <xf numFmtId="164" fontId="13" fillId="0" borderId="0" xfId="0" applyNumberFormat="1" applyFont="1" applyBorder="1" applyAlignment="1">
      <alignment horizontal="center"/>
    </xf>
    <xf numFmtId="1" fontId="13" fillId="0" borderId="0" xfId="0" applyNumberFormat="1" applyFont="1" applyBorder="1" applyAlignment="1">
      <alignment horizontal="center"/>
    </xf>
    <xf numFmtId="0" fontId="14" fillId="0" borderId="0" xfId="0" applyFont="1" applyBorder="1" applyAlignment="1"/>
    <xf numFmtId="0" fontId="0" fillId="0" borderId="0" xfId="0" applyFont="1" applyAlignment="1"/>
    <xf numFmtId="0" fontId="0" fillId="0" borderId="0" xfId="0" applyAlignment="1"/>
    <xf numFmtId="49" fontId="13" fillId="0" borderId="0" xfId="0" applyNumberFormat="1" applyFont="1" applyBorder="1" applyAlignment="1"/>
    <xf numFmtId="49" fontId="15" fillId="0" borderId="0" xfId="0" applyNumberFormat="1" applyFont="1" applyBorder="1" applyAlignment="1"/>
    <xf numFmtId="0" fontId="6" fillId="0" borderId="0" xfId="0" applyFont="1" applyBorder="1" applyAlignment="1">
      <alignment horizontal="center" vertical="top"/>
    </xf>
    <xf numFmtId="0" fontId="10" fillId="0" borderId="0" xfId="0" applyFont="1" applyBorder="1" applyAlignment="1">
      <alignment vertical="top"/>
    </xf>
    <xf numFmtId="0" fontId="10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top"/>
    </xf>
    <xf numFmtId="0" fontId="11" fillId="0" borderId="0" xfId="0" applyFont="1" applyAlignment="1">
      <alignment vertical="top"/>
    </xf>
    <xf numFmtId="2" fontId="7" fillId="0" borderId="0" xfId="0" applyNumberFormat="1" applyFont="1" applyFill="1" applyBorder="1" applyAlignment="1">
      <alignment horizontal="center" vertical="center"/>
    </xf>
    <xf numFmtId="165" fontId="11" fillId="0" borderId="11" xfId="0" applyNumberFormat="1" applyFont="1" applyFill="1" applyBorder="1" applyAlignment="1">
      <alignment horizontal="center" vertical="center"/>
    </xf>
    <xf numFmtId="2" fontId="11" fillId="0" borderId="12" xfId="0" applyNumberFormat="1" applyFont="1" applyFill="1" applyBorder="1" applyAlignment="1">
      <alignment horizontal="center" vertical="center"/>
    </xf>
    <xf numFmtId="0" fontId="16" fillId="2" borderId="0" xfId="0" applyFont="1" applyFill="1" applyAlignment="1">
      <alignment horizontal="left" wrapText="1"/>
    </xf>
    <xf numFmtId="0" fontId="3" fillId="0" borderId="2" xfId="0" applyFont="1" applyFill="1" applyBorder="1" applyAlignment="1">
      <alignment horizontal="left" vertical="center" wrapText="1"/>
    </xf>
    <xf numFmtId="0" fontId="0" fillId="0" borderId="3" xfId="0" applyFill="1" applyBorder="1" applyAlignment="1">
      <alignment vertical="top"/>
    </xf>
    <xf numFmtId="0" fontId="0" fillId="0" borderId="4" xfId="0" applyFill="1" applyBorder="1" applyAlignment="1">
      <alignment vertical="top"/>
    </xf>
    <xf numFmtId="0" fontId="3" fillId="0" borderId="2" xfId="0" applyFont="1" applyFill="1" applyBorder="1" applyAlignment="1">
      <alignment horizontal="left" vertical="top"/>
    </xf>
    <xf numFmtId="0" fontId="7" fillId="0" borderId="2" xfId="0" applyFont="1" applyFill="1" applyBorder="1" applyAlignment="1">
      <alignment horizontal="right" vertical="top"/>
    </xf>
    <xf numFmtId="0" fontId="8" fillId="0" borderId="4" xfId="0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top"/>
    </xf>
    <xf numFmtId="0" fontId="3" fillId="0" borderId="6" xfId="0" applyFont="1" applyFill="1" applyBorder="1" applyAlignment="1">
      <alignment horizontal="center" vertical="top"/>
    </xf>
    <xf numFmtId="0" fontId="0" fillId="0" borderId="6" xfId="0" applyFill="1" applyBorder="1" applyAlignment="1">
      <alignment vertical="top"/>
    </xf>
    <xf numFmtId="0" fontId="0" fillId="0" borderId="7" xfId="0" applyFill="1" applyBorder="1" applyAlignment="1">
      <alignment vertical="top"/>
    </xf>
    <xf numFmtId="0" fontId="3" fillId="0" borderId="8" xfId="0" applyFont="1" applyFill="1" applyBorder="1" applyAlignment="1">
      <alignment horizontal="center" vertical="top"/>
    </xf>
    <xf numFmtId="0" fontId="3" fillId="0" borderId="9" xfId="0" applyFont="1" applyFill="1" applyBorder="1" applyAlignment="1">
      <alignment horizontal="center" vertical="top"/>
    </xf>
    <xf numFmtId="0" fontId="0" fillId="0" borderId="9" xfId="0" applyFill="1" applyBorder="1" applyAlignment="1">
      <alignment vertical="top"/>
    </xf>
    <xf numFmtId="0" fontId="0" fillId="0" borderId="10" xfId="0" applyFill="1" applyBorder="1" applyAlignment="1">
      <alignment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4"/>
  </sheetPr>
  <dimension ref="A1:P107"/>
  <sheetViews>
    <sheetView tabSelected="1" workbookViewId="0">
      <selection activeCell="D7" sqref="D7"/>
    </sheetView>
  </sheetViews>
  <sheetFormatPr defaultRowHeight="18.75"/>
  <cols>
    <col min="1" max="1" width="19.42578125" style="6" customWidth="1"/>
    <col min="2" max="2" width="52.42578125" style="8" customWidth="1"/>
    <col min="3" max="3" width="14.42578125" style="9" customWidth="1"/>
    <col min="4" max="4" width="12.85546875" style="9" customWidth="1"/>
    <col min="5" max="5" width="15.140625" style="9" customWidth="1"/>
    <col min="6" max="6" width="14.140625" style="9" customWidth="1"/>
    <col min="7" max="7" width="12.5703125" style="9" customWidth="1"/>
    <col min="8" max="8" width="9.7109375" style="9" customWidth="1"/>
    <col min="9" max="9" width="10" style="9" customWidth="1"/>
    <col min="10" max="10" width="11.85546875" style="11" customWidth="1"/>
    <col min="11" max="11" width="8" style="11" customWidth="1"/>
    <col min="12" max="12" width="10.5703125" style="11" customWidth="1"/>
    <col min="13" max="13" width="10.42578125" style="10" customWidth="1"/>
    <col min="14" max="14" width="10.5703125" style="10" customWidth="1"/>
    <col min="15" max="15" width="9.140625" style="10" customWidth="1"/>
    <col min="16" max="249" width="9.140625" style="1" customWidth="1"/>
    <col min="250" max="1021" width="8.7109375" style="1" customWidth="1"/>
    <col min="1022" max="16384" width="9.140625" style="1"/>
  </cols>
  <sheetData>
    <row r="1" spans="1:15" ht="20.25" customHeight="1">
      <c r="A1" s="78" t="s">
        <v>6</v>
      </c>
      <c r="B1" s="79"/>
      <c r="C1" s="79"/>
      <c r="D1" s="79"/>
      <c r="E1" s="79"/>
      <c r="F1" s="79"/>
      <c r="G1" s="79"/>
      <c r="H1" s="79"/>
      <c r="I1" s="79"/>
      <c r="J1" s="80"/>
      <c r="K1" s="80"/>
      <c r="L1" s="80"/>
      <c r="M1" s="80"/>
      <c r="N1" s="80"/>
      <c r="O1" s="81"/>
    </row>
    <row r="2" spans="1:15" ht="20.25" customHeight="1">
      <c r="A2" s="82" t="s">
        <v>87</v>
      </c>
      <c r="B2" s="83"/>
      <c r="C2" s="83"/>
      <c r="D2" s="83"/>
      <c r="E2" s="83"/>
      <c r="F2" s="83"/>
      <c r="G2" s="83"/>
      <c r="H2" s="84"/>
      <c r="I2" s="84"/>
      <c r="J2" s="84"/>
      <c r="K2" s="84"/>
      <c r="L2" s="84"/>
      <c r="M2" s="84"/>
      <c r="N2" s="84"/>
      <c r="O2" s="85"/>
    </row>
    <row r="3" spans="1:15" ht="20.25" customHeight="1">
      <c r="A3" s="40"/>
      <c r="B3" s="41"/>
      <c r="C3" s="41"/>
      <c r="D3" s="41"/>
      <c r="E3" s="41"/>
      <c r="F3" s="41"/>
      <c r="G3" s="41"/>
      <c r="H3" s="42"/>
      <c r="I3" s="42"/>
      <c r="J3" s="42"/>
      <c r="K3" s="42"/>
      <c r="L3" s="42"/>
      <c r="M3" s="42"/>
      <c r="N3" s="42"/>
      <c r="O3" s="43"/>
    </row>
    <row r="4" spans="1:15" s="7" customFormat="1" ht="55.5" customHeight="1">
      <c r="A4" s="12" t="s">
        <v>7</v>
      </c>
      <c r="B4" s="13" t="s">
        <v>8</v>
      </c>
      <c r="C4" s="13" t="s">
        <v>92</v>
      </c>
      <c r="D4" s="14" t="s">
        <v>15</v>
      </c>
      <c r="E4" s="14" t="s">
        <v>16</v>
      </c>
      <c r="F4" s="14" t="s">
        <v>17</v>
      </c>
      <c r="G4" s="13" t="s">
        <v>0</v>
      </c>
      <c r="H4" s="14" t="s">
        <v>18</v>
      </c>
      <c r="I4" s="13" t="s">
        <v>19</v>
      </c>
      <c r="J4" s="15" t="s">
        <v>99</v>
      </c>
      <c r="K4" s="15" t="s">
        <v>20</v>
      </c>
      <c r="L4" s="15" t="s">
        <v>21</v>
      </c>
      <c r="M4" s="15" t="s">
        <v>22</v>
      </c>
      <c r="N4" s="15" t="s">
        <v>23</v>
      </c>
      <c r="O4" s="15" t="s">
        <v>24</v>
      </c>
    </row>
    <row r="5" spans="1:15" ht="21.95" customHeight="1">
      <c r="A5" s="75" t="s">
        <v>49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4"/>
    </row>
    <row r="6" spans="1:15" ht="21.95" customHeight="1">
      <c r="A6" s="5"/>
      <c r="B6" s="16" t="s">
        <v>14</v>
      </c>
      <c r="C6" s="17"/>
      <c r="D6" s="18"/>
      <c r="E6" s="18"/>
      <c r="F6" s="18"/>
      <c r="G6" s="18"/>
      <c r="H6" s="17"/>
      <c r="I6" s="17"/>
      <c r="J6" s="19"/>
      <c r="K6" s="19"/>
      <c r="L6" s="19"/>
      <c r="M6" s="20"/>
      <c r="N6" s="20"/>
      <c r="O6" s="20"/>
    </row>
    <row r="7" spans="1:15" ht="34.5" customHeight="1">
      <c r="A7" s="33" t="s">
        <v>66</v>
      </c>
      <c r="B7" s="21" t="s">
        <v>68</v>
      </c>
      <c r="C7" s="17">
        <v>60</v>
      </c>
      <c r="D7" s="22">
        <v>0.54400000000000004</v>
      </c>
      <c r="E7" s="22">
        <v>2.82</v>
      </c>
      <c r="F7" s="22">
        <v>3.55</v>
      </c>
      <c r="G7" s="22">
        <v>41.76</v>
      </c>
      <c r="H7" s="31">
        <v>1.4E-2</v>
      </c>
      <c r="I7" s="22">
        <v>3.31</v>
      </c>
      <c r="J7" s="23"/>
      <c r="K7" s="23">
        <v>1.427</v>
      </c>
      <c r="L7" s="23">
        <v>10.9</v>
      </c>
      <c r="M7" s="23">
        <v>13.67</v>
      </c>
      <c r="N7" s="23">
        <v>7.9139999999999997</v>
      </c>
      <c r="O7" s="23">
        <v>0.36499999999999999</v>
      </c>
    </row>
    <row r="8" spans="1:15" ht="24" customHeight="1">
      <c r="A8" s="33" t="s">
        <v>59</v>
      </c>
      <c r="B8" s="21" t="s">
        <v>76</v>
      </c>
      <c r="C8" s="17">
        <v>80</v>
      </c>
      <c r="D8" s="22">
        <v>8.8000000000000007</v>
      </c>
      <c r="E8" s="22">
        <v>7.7</v>
      </c>
      <c r="F8" s="31">
        <v>8.8360000000000003</v>
      </c>
      <c r="G8" s="22">
        <v>168</v>
      </c>
      <c r="H8" s="31">
        <v>5.2999999999999999E-2</v>
      </c>
      <c r="I8" s="22">
        <v>1.2</v>
      </c>
      <c r="J8" s="23"/>
      <c r="K8" s="32">
        <v>1.254</v>
      </c>
      <c r="L8" s="32">
        <v>14.252000000000001</v>
      </c>
      <c r="M8" s="32">
        <v>109.083</v>
      </c>
      <c r="N8" s="32">
        <v>14.641999999999999</v>
      </c>
      <c r="O8" s="32">
        <v>1.6060000000000001</v>
      </c>
    </row>
    <row r="9" spans="1:15" ht="19.5" customHeight="1">
      <c r="A9" s="34" t="s">
        <v>60</v>
      </c>
      <c r="B9" s="21" t="s">
        <v>100</v>
      </c>
      <c r="C9" s="17" t="s">
        <v>1</v>
      </c>
      <c r="D9" s="22">
        <v>6.6619999999999999</v>
      </c>
      <c r="E9" s="31">
        <v>9.0239999999999991</v>
      </c>
      <c r="F9" s="22">
        <v>33</v>
      </c>
      <c r="G9" s="22">
        <v>170</v>
      </c>
      <c r="H9" s="22">
        <v>0.29199999999999998</v>
      </c>
      <c r="I9" s="22"/>
      <c r="J9" s="23">
        <v>41</v>
      </c>
      <c r="K9" s="23">
        <v>0.51800000000000002</v>
      </c>
      <c r="L9" s="23">
        <v>27.352</v>
      </c>
      <c r="M9" s="23">
        <v>180.553</v>
      </c>
      <c r="N9" s="23">
        <v>104.55</v>
      </c>
      <c r="O9" s="23">
        <v>3.5009999999999999</v>
      </c>
    </row>
    <row r="10" spans="1:15" ht="34.5" customHeight="1">
      <c r="A10" s="33" t="s">
        <v>61</v>
      </c>
      <c r="B10" s="21" t="s">
        <v>27</v>
      </c>
      <c r="C10" s="17" t="s">
        <v>3</v>
      </c>
      <c r="D10" s="22">
        <v>0.13</v>
      </c>
      <c r="E10" s="22">
        <v>0.02</v>
      </c>
      <c r="F10" s="22">
        <v>15.2</v>
      </c>
      <c r="G10" s="22">
        <v>62</v>
      </c>
      <c r="H10" s="31"/>
      <c r="I10" s="22">
        <v>2.83</v>
      </c>
      <c r="J10" s="22"/>
      <c r="K10" s="31">
        <v>0.01</v>
      </c>
      <c r="L10" s="22">
        <v>14.2</v>
      </c>
      <c r="M10" s="22">
        <v>4.4000000000000004</v>
      </c>
      <c r="N10" s="22">
        <v>2.4</v>
      </c>
      <c r="O10" s="31">
        <v>0.36</v>
      </c>
    </row>
    <row r="11" spans="1:15" ht="45.75" customHeight="1">
      <c r="A11" s="33" t="s">
        <v>63</v>
      </c>
      <c r="B11" s="21" t="s">
        <v>28</v>
      </c>
      <c r="C11" s="17">
        <v>30</v>
      </c>
      <c r="D11" s="22">
        <v>2.2799999999999998</v>
      </c>
      <c r="E11" s="22">
        <v>0.24</v>
      </c>
      <c r="F11" s="22">
        <v>14.76</v>
      </c>
      <c r="G11" s="22">
        <v>70.5</v>
      </c>
      <c r="H11" s="22">
        <v>3.3000000000000002E-2</v>
      </c>
      <c r="I11" s="22"/>
      <c r="J11" s="23"/>
      <c r="K11" s="23">
        <v>0.33</v>
      </c>
      <c r="L11" s="23">
        <v>6</v>
      </c>
      <c r="M11" s="23">
        <v>19.5</v>
      </c>
      <c r="N11" s="23">
        <v>4.2</v>
      </c>
      <c r="O11" s="23">
        <v>0.33</v>
      </c>
    </row>
    <row r="12" spans="1:15" ht="46.5" customHeight="1">
      <c r="A12" s="33" t="s">
        <v>62</v>
      </c>
      <c r="B12" s="21" t="s">
        <v>29</v>
      </c>
      <c r="C12" s="17">
        <v>20</v>
      </c>
      <c r="D12" s="22">
        <v>1</v>
      </c>
      <c r="E12" s="22">
        <v>0.2</v>
      </c>
      <c r="F12" s="22">
        <v>9</v>
      </c>
      <c r="G12" s="22">
        <v>44</v>
      </c>
      <c r="H12" s="22">
        <v>1.4E-2</v>
      </c>
      <c r="I12" s="22"/>
      <c r="J12" s="23"/>
      <c r="K12" s="23">
        <v>0.108</v>
      </c>
      <c r="L12" s="23">
        <v>2.76</v>
      </c>
      <c r="M12" s="23">
        <v>12.72</v>
      </c>
      <c r="N12" s="23">
        <v>3</v>
      </c>
      <c r="O12" s="23">
        <v>0.372</v>
      </c>
    </row>
    <row r="13" spans="1:15" ht="23.25" customHeight="1">
      <c r="A13" s="25"/>
      <c r="B13" s="26" t="s">
        <v>11</v>
      </c>
      <c r="C13" s="14">
        <v>567</v>
      </c>
      <c r="D13" s="27">
        <f>SUM(D7:D12)</f>
        <v>19.416</v>
      </c>
      <c r="E13" s="27">
        <f t="shared" ref="E13:O13" si="0">SUM(E7:E12)</f>
        <v>20.003999999999994</v>
      </c>
      <c r="F13" s="27">
        <f t="shared" si="0"/>
        <v>84.346000000000004</v>
      </c>
      <c r="G13" s="27">
        <f t="shared" si="0"/>
        <v>556.26</v>
      </c>
      <c r="H13" s="27">
        <f t="shared" si="0"/>
        <v>0.40600000000000003</v>
      </c>
      <c r="I13" s="27">
        <f t="shared" si="0"/>
        <v>7.34</v>
      </c>
      <c r="J13" s="27">
        <f t="shared" si="0"/>
        <v>41</v>
      </c>
      <c r="K13" s="27">
        <f t="shared" si="0"/>
        <v>3.6469999999999998</v>
      </c>
      <c r="L13" s="27">
        <f t="shared" si="0"/>
        <v>75.464000000000013</v>
      </c>
      <c r="M13" s="27">
        <f t="shared" si="0"/>
        <v>339.92599999999999</v>
      </c>
      <c r="N13" s="27">
        <f t="shared" si="0"/>
        <v>136.70599999999999</v>
      </c>
      <c r="O13" s="27">
        <f t="shared" si="0"/>
        <v>6.5339999999999998</v>
      </c>
    </row>
    <row r="14" spans="1:15" s="3" customFormat="1" ht="23.25" customHeight="1">
      <c r="A14" s="5"/>
      <c r="B14" s="28" t="s">
        <v>30</v>
      </c>
      <c r="C14" s="17"/>
      <c r="D14" s="22"/>
      <c r="E14" s="22"/>
      <c r="F14" s="22"/>
      <c r="G14" s="22"/>
      <c r="H14" s="22"/>
      <c r="I14" s="22"/>
      <c r="J14" s="23"/>
      <c r="K14" s="23"/>
      <c r="L14" s="23"/>
      <c r="M14" s="23"/>
      <c r="N14" s="23"/>
      <c r="O14" s="23"/>
    </row>
    <row r="15" spans="1:15" ht="34.5" customHeight="1">
      <c r="A15" s="33" t="s">
        <v>64</v>
      </c>
      <c r="B15" s="24" t="s">
        <v>65</v>
      </c>
      <c r="C15" s="17">
        <v>60</v>
      </c>
      <c r="D15" s="35">
        <v>0.85</v>
      </c>
      <c r="E15" s="35">
        <v>3.61</v>
      </c>
      <c r="F15" s="35">
        <v>4.96</v>
      </c>
      <c r="G15" s="35">
        <v>55.68</v>
      </c>
      <c r="H15" s="35">
        <v>0.01</v>
      </c>
      <c r="I15" s="35">
        <v>3.99</v>
      </c>
      <c r="J15" s="36"/>
      <c r="K15" s="36">
        <v>1.62</v>
      </c>
      <c r="L15" s="36">
        <v>21.28</v>
      </c>
      <c r="M15" s="36">
        <v>24.38</v>
      </c>
      <c r="N15" s="36">
        <v>12.42</v>
      </c>
      <c r="O15" s="36">
        <v>0.79</v>
      </c>
    </row>
    <row r="16" spans="1:15" ht="24.75" customHeight="1">
      <c r="A16" s="34" t="s">
        <v>25</v>
      </c>
      <c r="B16" s="21" t="s">
        <v>31</v>
      </c>
      <c r="C16" s="17" t="s">
        <v>10</v>
      </c>
      <c r="D16" s="31">
        <v>12</v>
      </c>
      <c r="E16" s="31">
        <v>16.12</v>
      </c>
      <c r="F16" s="31">
        <v>29.8</v>
      </c>
      <c r="G16" s="31">
        <v>295</v>
      </c>
      <c r="H16" s="31">
        <v>0.222</v>
      </c>
      <c r="I16" s="31">
        <v>27.824999999999999</v>
      </c>
      <c r="J16" s="32">
        <v>28.5</v>
      </c>
      <c r="K16" s="32">
        <v>2.1739999999999999</v>
      </c>
      <c r="L16" s="32">
        <v>35.534999999999997</v>
      </c>
      <c r="M16" s="32">
        <v>197.84</v>
      </c>
      <c r="N16" s="32">
        <v>47.777999999999999</v>
      </c>
      <c r="O16" s="32">
        <v>2.2599999999999998</v>
      </c>
    </row>
    <row r="17" spans="1:15" ht="34.5" customHeight="1">
      <c r="A17" s="33" t="s">
        <v>32</v>
      </c>
      <c r="B17" s="21" t="s">
        <v>102</v>
      </c>
      <c r="C17" s="17" t="s">
        <v>103</v>
      </c>
      <c r="D17" s="22">
        <v>1.52</v>
      </c>
      <c r="E17" s="22">
        <v>1.35</v>
      </c>
      <c r="F17" s="22">
        <v>15.9</v>
      </c>
      <c r="G17" s="22">
        <v>81</v>
      </c>
      <c r="H17" s="22">
        <v>4.3999999999999997E-2</v>
      </c>
      <c r="I17" s="22">
        <v>1.33</v>
      </c>
      <c r="J17" s="23">
        <v>10</v>
      </c>
      <c r="K17" s="23"/>
      <c r="L17" s="23">
        <v>126.6</v>
      </c>
      <c r="M17" s="23">
        <v>92.8</v>
      </c>
      <c r="N17" s="23">
        <v>15.4</v>
      </c>
      <c r="O17" s="23">
        <v>0.41</v>
      </c>
    </row>
    <row r="18" spans="1:15" ht="52.5" customHeight="1">
      <c r="A18" s="33" t="s">
        <v>63</v>
      </c>
      <c r="B18" s="21" t="s">
        <v>28</v>
      </c>
      <c r="C18" s="17">
        <v>30</v>
      </c>
      <c r="D18" s="31">
        <v>2.2799999999999998</v>
      </c>
      <c r="E18" s="31">
        <v>0.24</v>
      </c>
      <c r="F18" s="31">
        <v>14.76</v>
      </c>
      <c r="G18" s="31">
        <v>70.5</v>
      </c>
      <c r="H18" s="31">
        <v>3.3000000000000002E-2</v>
      </c>
      <c r="I18" s="31"/>
      <c r="J18" s="32"/>
      <c r="K18" s="32">
        <v>0.33</v>
      </c>
      <c r="L18" s="32">
        <v>6</v>
      </c>
      <c r="M18" s="32">
        <v>19.5</v>
      </c>
      <c r="N18" s="32">
        <v>4.2</v>
      </c>
      <c r="O18" s="32">
        <v>0.33</v>
      </c>
    </row>
    <row r="19" spans="1:15" ht="48" customHeight="1">
      <c r="A19" s="33" t="s">
        <v>62</v>
      </c>
      <c r="B19" s="21" t="s">
        <v>29</v>
      </c>
      <c r="C19" s="17">
        <v>20</v>
      </c>
      <c r="D19" s="31">
        <v>1</v>
      </c>
      <c r="E19" s="31">
        <v>0.2</v>
      </c>
      <c r="F19" s="31">
        <v>9</v>
      </c>
      <c r="G19" s="31">
        <v>44</v>
      </c>
      <c r="H19" s="31">
        <v>1.4E-2</v>
      </c>
      <c r="I19" s="31"/>
      <c r="J19" s="32"/>
      <c r="K19" s="32">
        <v>0.108</v>
      </c>
      <c r="L19" s="32">
        <v>2.76</v>
      </c>
      <c r="M19" s="32">
        <v>12.72</v>
      </c>
      <c r="N19" s="32">
        <v>3</v>
      </c>
      <c r="O19" s="32">
        <v>0.372</v>
      </c>
    </row>
    <row r="20" spans="1:15" ht="21.75" customHeight="1">
      <c r="A20" s="5"/>
      <c r="B20" s="28" t="s">
        <v>11</v>
      </c>
      <c r="C20" s="14">
        <v>525</v>
      </c>
      <c r="D20" s="27">
        <f>D15+D16+D17+D18+D19</f>
        <v>17.649999999999999</v>
      </c>
      <c r="E20" s="27">
        <f t="shared" ref="E20:O20" si="1">E15+E16+E17+E18+E19</f>
        <v>21.52</v>
      </c>
      <c r="F20" s="27">
        <f t="shared" si="1"/>
        <v>74.42</v>
      </c>
      <c r="G20" s="27">
        <f t="shared" si="1"/>
        <v>546.18000000000006</v>
      </c>
      <c r="H20" s="27">
        <f t="shared" si="1"/>
        <v>0.32300000000000006</v>
      </c>
      <c r="I20" s="27">
        <f t="shared" si="1"/>
        <v>33.144999999999996</v>
      </c>
      <c r="J20" s="27">
        <f t="shared" si="1"/>
        <v>38.5</v>
      </c>
      <c r="K20" s="27">
        <f t="shared" si="1"/>
        <v>4.2319999999999993</v>
      </c>
      <c r="L20" s="27">
        <f t="shared" si="1"/>
        <v>192.17499999999998</v>
      </c>
      <c r="M20" s="27">
        <f t="shared" si="1"/>
        <v>347.24</v>
      </c>
      <c r="N20" s="27">
        <f t="shared" si="1"/>
        <v>82.798000000000002</v>
      </c>
      <c r="O20" s="27">
        <f t="shared" si="1"/>
        <v>4.1619999999999999</v>
      </c>
    </row>
    <row r="21" spans="1:15" ht="21.75" customHeight="1">
      <c r="A21" s="5"/>
      <c r="B21" s="26" t="s">
        <v>33</v>
      </c>
      <c r="C21" s="17"/>
      <c r="D21" s="22"/>
      <c r="E21" s="22"/>
      <c r="F21" s="22"/>
      <c r="G21" s="22"/>
      <c r="H21" s="22"/>
      <c r="I21" s="22"/>
      <c r="J21" s="23"/>
      <c r="K21" s="23"/>
      <c r="L21" s="23"/>
      <c r="M21" s="23"/>
      <c r="N21" s="23"/>
      <c r="O21" s="23"/>
    </row>
    <row r="22" spans="1:15" ht="34.5" customHeight="1">
      <c r="A22" s="33" t="s">
        <v>34</v>
      </c>
      <c r="B22" s="21" t="s">
        <v>35</v>
      </c>
      <c r="C22" s="17" t="s">
        <v>2</v>
      </c>
      <c r="D22" s="31">
        <v>9.75</v>
      </c>
      <c r="E22" s="31">
        <v>11.5</v>
      </c>
      <c r="F22" s="31">
        <v>7.9850000000000003</v>
      </c>
      <c r="G22" s="31">
        <v>156</v>
      </c>
      <c r="H22" s="31">
        <v>6.0999999999999999E-2</v>
      </c>
      <c r="I22" s="31">
        <v>2.44</v>
      </c>
      <c r="J22" s="32"/>
      <c r="K22" s="32">
        <v>2.5979999999999999</v>
      </c>
      <c r="L22" s="32">
        <v>14.89</v>
      </c>
      <c r="M22" s="32">
        <v>159.066</v>
      </c>
      <c r="N22" s="32">
        <v>20.92</v>
      </c>
      <c r="O22" s="32">
        <v>2.34</v>
      </c>
    </row>
    <row r="23" spans="1:15" ht="34.5" customHeight="1">
      <c r="A23" s="33" t="s">
        <v>104</v>
      </c>
      <c r="B23" s="21" t="s">
        <v>37</v>
      </c>
      <c r="C23" s="17">
        <v>150</v>
      </c>
      <c r="D23" s="31">
        <v>5.66</v>
      </c>
      <c r="E23" s="31">
        <v>0.67</v>
      </c>
      <c r="F23" s="31">
        <v>31.92</v>
      </c>
      <c r="G23" s="31">
        <v>156.30000000000001</v>
      </c>
      <c r="H23" s="31">
        <v>5.7000000000000002E-2</v>
      </c>
      <c r="I23" s="31"/>
      <c r="J23" s="32"/>
      <c r="K23" s="32">
        <v>0.77</v>
      </c>
      <c r="L23" s="32">
        <v>11.19</v>
      </c>
      <c r="M23" s="32">
        <v>37.17</v>
      </c>
      <c r="N23" s="32">
        <v>8.6199999999999992</v>
      </c>
      <c r="O23" s="32">
        <v>0.85199999999999998</v>
      </c>
    </row>
    <row r="24" spans="1:15" ht="42.75" customHeight="1">
      <c r="A24" s="33" t="s">
        <v>66</v>
      </c>
      <c r="B24" s="21" t="s">
        <v>67</v>
      </c>
      <c r="C24" s="17">
        <v>40</v>
      </c>
      <c r="D24" s="22">
        <v>1.2</v>
      </c>
      <c r="E24" s="22">
        <v>2.08</v>
      </c>
      <c r="F24" s="22">
        <v>2.5</v>
      </c>
      <c r="G24" s="22">
        <v>33.44</v>
      </c>
      <c r="H24" s="22">
        <v>0.04</v>
      </c>
      <c r="I24" s="22">
        <v>4.4000000000000004</v>
      </c>
      <c r="J24" s="23"/>
      <c r="K24" s="23">
        <v>0.96</v>
      </c>
      <c r="L24" s="23">
        <v>8.59</v>
      </c>
      <c r="M24" s="23">
        <v>23.99</v>
      </c>
      <c r="N24" s="23">
        <v>8.32</v>
      </c>
      <c r="O24" s="23">
        <v>0.28000000000000003</v>
      </c>
    </row>
    <row r="25" spans="1:15" ht="34.5" customHeight="1">
      <c r="A25" s="33" t="s">
        <v>38</v>
      </c>
      <c r="B25" s="21" t="s">
        <v>39</v>
      </c>
      <c r="C25" s="17" t="s">
        <v>3</v>
      </c>
      <c r="D25" s="31">
        <v>0.42699999999999999</v>
      </c>
      <c r="E25" s="31">
        <v>3.835</v>
      </c>
      <c r="F25" s="31">
        <v>15.02</v>
      </c>
      <c r="G25" s="31">
        <v>76.239999999999995</v>
      </c>
      <c r="H25" s="31"/>
      <c r="I25" s="31">
        <v>0.03</v>
      </c>
      <c r="J25" s="32"/>
      <c r="K25" s="32"/>
      <c r="L25" s="32">
        <v>11.1</v>
      </c>
      <c r="M25" s="32">
        <v>2.8</v>
      </c>
      <c r="N25" s="32">
        <v>1.4</v>
      </c>
      <c r="O25" s="32">
        <v>0.28000000000000003</v>
      </c>
    </row>
    <row r="26" spans="1:15" ht="45.75" customHeight="1">
      <c r="A26" s="33" t="s">
        <v>63</v>
      </c>
      <c r="B26" s="21" t="s">
        <v>28</v>
      </c>
      <c r="C26" s="17">
        <v>30</v>
      </c>
      <c r="D26" s="31">
        <v>2.2799999999999998</v>
      </c>
      <c r="E26" s="31">
        <v>0.24</v>
      </c>
      <c r="F26" s="31">
        <v>14.76</v>
      </c>
      <c r="G26" s="31">
        <v>70.5</v>
      </c>
      <c r="H26" s="31">
        <v>3.3000000000000002E-2</v>
      </c>
      <c r="I26" s="31"/>
      <c r="J26" s="32"/>
      <c r="K26" s="32">
        <v>0.33</v>
      </c>
      <c r="L26" s="32">
        <v>6</v>
      </c>
      <c r="M26" s="32">
        <v>19.5</v>
      </c>
      <c r="N26" s="32">
        <v>4.2</v>
      </c>
      <c r="O26" s="32">
        <v>0.33</v>
      </c>
    </row>
    <row r="27" spans="1:15" ht="50.25" customHeight="1">
      <c r="A27" s="33" t="s">
        <v>62</v>
      </c>
      <c r="B27" s="21" t="s">
        <v>29</v>
      </c>
      <c r="C27" s="17">
        <v>20</v>
      </c>
      <c r="D27" s="31">
        <v>1</v>
      </c>
      <c r="E27" s="31">
        <v>0.2</v>
      </c>
      <c r="F27" s="31">
        <v>9</v>
      </c>
      <c r="G27" s="31">
        <v>44</v>
      </c>
      <c r="H27" s="31">
        <v>1.4E-2</v>
      </c>
      <c r="I27" s="31"/>
      <c r="J27" s="32"/>
      <c r="K27" s="32">
        <v>0.108</v>
      </c>
      <c r="L27" s="32">
        <v>2.76</v>
      </c>
      <c r="M27" s="32">
        <v>12.72</v>
      </c>
      <c r="N27" s="32">
        <v>3</v>
      </c>
      <c r="O27" s="32">
        <v>0.372</v>
      </c>
    </row>
    <row r="28" spans="1:15" ht="20.25" customHeight="1">
      <c r="A28" s="5"/>
      <c r="B28" s="28" t="s">
        <v>11</v>
      </c>
      <c r="C28" s="14">
        <v>562</v>
      </c>
      <c r="D28" s="27">
        <f>SUM(D22:D27)</f>
        <v>20.317</v>
      </c>
      <c r="E28" s="27">
        <f t="shared" ref="E28:O28" si="2">SUM(E22:E27)</f>
        <v>18.524999999999999</v>
      </c>
      <c r="F28" s="27">
        <f t="shared" si="2"/>
        <v>81.185000000000002</v>
      </c>
      <c r="G28" s="27">
        <f t="shared" si="2"/>
        <v>536.48</v>
      </c>
      <c r="H28" s="27">
        <f t="shared" si="2"/>
        <v>0.20500000000000002</v>
      </c>
      <c r="I28" s="27">
        <f t="shared" si="2"/>
        <v>6.87</v>
      </c>
      <c r="J28" s="27">
        <f t="shared" si="2"/>
        <v>0</v>
      </c>
      <c r="K28" s="27">
        <f t="shared" si="2"/>
        <v>4.7659999999999991</v>
      </c>
      <c r="L28" s="27">
        <f t="shared" si="2"/>
        <v>54.53</v>
      </c>
      <c r="M28" s="27">
        <f t="shared" si="2"/>
        <v>255.24600000000001</v>
      </c>
      <c r="N28" s="27">
        <f t="shared" si="2"/>
        <v>46.46</v>
      </c>
      <c r="O28" s="27">
        <f t="shared" si="2"/>
        <v>4.4539999999999997</v>
      </c>
    </row>
    <row r="29" spans="1:15" ht="20.25" customHeight="1">
      <c r="A29" s="5"/>
      <c r="B29" s="28" t="s">
        <v>40</v>
      </c>
      <c r="C29" s="17"/>
      <c r="D29" s="22"/>
      <c r="E29" s="22"/>
      <c r="F29" s="22"/>
      <c r="G29" s="22"/>
      <c r="H29" s="22"/>
      <c r="I29" s="22"/>
      <c r="J29" s="23"/>
      <c r="K29" s="23"/>
      <c r="L29" s="23"/>
      <c r="M29" s="23"/>
      <c r="N29" s="23"/>
      <c r="O29" s="23"/>
    </row>
    <row r="30" spans="1:15" ht="34.5" customHeight="1">
      <c r="A30" s="33" t="s">
        <v>69</v>
      </c>
      <c r="B30" s="21" t="s">
        <v>70</v>
      </c>
      <c r="C30" s="17">
        <v>60</v>
      </c>
      <c r="D30" s="22">
        <v>1.024</v>
      </c>
      <c r="E30" s="22">
        <v>3</v>
      </c>
      <c r="F30" s="22">
        <v>5.0750000000000002</v>
      </c>
      <c r="G30" s="22">
        <v>51.42</v>
      </c>
      <c r="H30" s="22">
        <v>0.01</v>
      </c>
      <c r="I30" s="22">
        <v>11.89</v>
      </c>
      <c r="J30" s="23"/>
      <c r="K30" s="23">
        <v>9.24</v>
      </c>
      <c r="L30" s="23">
        <v>31.35</v>
      </c>
      <c r="M30" s="23">
        <v>20.37</v>
      </c>
      <c r="N30" s="23">
        <v>4.8</v>
      </c>
      <c r="O30" s="23">
        <v>0.4</v>
      </c>
    </row>
    <row r="31" spans="1:15" s="3" customFormat="1" ht="25.5" customHeight="1">
      <c r="A31" s="37" t="s">
        <v>25</v>
      </c>
      <c r="B31" s="21" t="s">
        <v>75</v>
      </c>
      <c r="C31" s="17">
        <v>80</v>
      </c>
      <c r="D31" s="31">
        <v>9.8000000000000007</v>
      </c>
      <c r="E31" s="31">
        <v>5.4</v>
      </c>
      <c r="F31" s="31">
        <v>3.6819999999999999</v>
      </c>
      <c r="G31" s="31">
        <v>104</v>
      </c>
      <c r="H31" s="31">
        <v>1.7000000000000001E-2</v>
      </c>
      <c r="I31" s="38">
        <v>5</v>
      </c>
      <c r="J31" s="32">
        <v>25</v>
      </c>
      <c r="K31" s="32">
        <v>0.94599999999999995</v>
      </c>
      <c r="L31" s="32">
        <v>8.2420000000000009</v>
      </c>
      <c r="M31" s="32">
        <v>21.297000000000001</v>
      </c>
      <c r="N31" s="32">
        <v>1.1240000000000001</v>
      </c>
      <c r="O31" s="32">
        <v>0.30299999999999999</v>
      </c>
    </row>
    <row r="32" spans="1:15" s="2" customFormat="1" ht="34.5" customHeight="1">
      <c r="A32" s="33" t="s">
        <v>41</v>
      </c>
      <c r="B32" s="21" t="s">
        <v>42</v>
      </c>
      <c r="C32" s="17" t="s">
        <v>1</v>
      </c>
      <c r="D32" s="31">
        <v>3.09</v>
      </c>
      <c r="E32" s="31">
        <v>8.282</v>
      </c>
      <c r="F32" s="31">
        <v>22.067</v>
      </c>
      <c r="G32" s="31">
        <v>179</v>
      </c>
      <c r="H32" s="31">
        <v>0.16400000000000001</v>
      </c>
      <c r="I32" s="31">
        <v>5</v>
      </c>
      <c r="J32" s="31">
        <v>45.5</v>
      </c>
      <c r="K32" s="31">
        <v>0.23100000000000001</v>
      </c>
      <c r="L32" s="31">
        <v>47.808</v>
      </c>
      <c r="M32" s="31">
        <v>98.834999999999994</v>
      </c>
      <c r="N32" s="31">
        <v>32.978000000000002</v>
      </c>
      <c r="O32" s="31">
        <v>1.2410000000000001</v>
      </c>
    </row>
    <row r="33" spans="1:15" s="2" customFormat="1" ht="34.5" customHeight="1">
      <c r="A33" s="33" t="s">
        <v>105</v>
      </c>
      <c r="B33" s="21" t="s">
        <v>9</v>
      </c>
      <c r="C33" s="17">
        <v>200</v>
      </c>
      <c r="D33" s="31">
        <v>3.1659999999999999</v>
      </c>
      <c r="E33" s="31">
        <v>2.68</v>
      </c>
      <c r="F33" s="31">
        <v>15.95</v>
      </c>
      <c r="G33" s="31">
        <v>100.6</v>
      </c>
      <c r="H33" s="31">
        <v>4.3999999999999997E-2</v>
      </c>
      <c r="I33" s="31">
        <v>1.3</v>
      </c>
      <c r="J33" s="31">
        <v>20</v>
      </c>
      <c r="K33" s="31"/>
      <c r="L33" s="31">
        <v>125.78</v>
      </c>
      <c r="M33" s="31">
        <v>90</v>
      </c>
      <c r="N33" s="31">
        <v>14</v>
      </c>
      <c r="O33" s="31">
        <v>0.13400000000000001</v>
      </c>
    </row>
    <row r="34" spans="1:15" s="2" customFormat="1" ht="48.75" customHeight="1">
      <c r="A34" s="33" t="s">
        <v>63</v>
      </c>
      <c r="B34" s="21" t="s">
        <v>28</v>
      </c>
      <c r="C34" s="17">
        <v>30</v>
      </c>
      <c r="D34" s="31">
        <v>2.2799999999999998</v>
      </c>
      <c r="E34" s="31">
        <v>0.24</v>
      </c>
      <c r="F34" s="31">
        <v>14.76</v>
      </c>
      <c r="G34" s="31">
        <v>70.5</v>
      </c>
      <c r="H34" s="31">
        <v>3.3000000000000002E-2</v>
      </c>
      <c r="I34" s="31"/>
      <c r="J34" s="32"/>
      <c r="K34" s="32">
        <v>0.33</v>
      </c>
      <c r="L34" s="32">
        <v>6</v>
      </c>
      <c r="M34" s="32">
        <v>19.5</v>
      </c>
      <c r="N34" s="32">
        <v>4.2</v>
      </c>
      <c r="O34" s="32">
        <v>0.33</v>
      </c>
    </row>
    <row r="35" spans="1:15" ht="45" customHeight="1">
      <c r="A35" s="33" t="s">
        <v>62</v>
      </c>
      <c r="B35" s="21" t="s">
        <v>29</v>
      </c>
      <c r="C35" s="17">
        <v>20</v>
      </c>
      <c r="D35" s="31">
        <v>1</v>
      </c>
      <c r="E35" s="31">
        <v>0.2</v>
      </c>
      <c r="F35" s="31">
        <v>9</v>
      </c>
      <c r="G35" s="31">
        <v>44</v>
      </c>
      <c r="H35" s="31">
        <v>1.4E-2</v>
      </c>
      <c r="I35" s="31"/>
      <c r="J35" s="32"/>
      <c r="K35" s="32">
        <v>0.108</v>
      </c>
      <c r="L35" s="32">
        <v>2.76</v>
      </c>
      <c r="M35" s="32">
        <v>12.72</v>
      </c>
      <c r="N35" s="32">
        <v>3</v>
      </c>
      <c r="O35" s="32">
        <v>0.372</v>
      </c>
    </row>
    <row r="36" spans="1:15" ht="21.75" customHeight="1">
      <c r="A36" s="5"/>
      <c r="B36" s="26" t="s">
        <v>11</v>
      </c>
      <c r="C36" s="14">
        <v>545</v>
      </c>
      <c r="D36" s="27">
        <f>SUM(D30:D35)</f>
        <v>20.360000000000003</v>
      </c>
      <c r="E36" s="27">
        <f t="shared" ref="E36:O36" si="3">SUM(E30:E35)</f>
        <v>19.802</v>
      </c>
      <c r="F36" s="27">
        <f t="shared" si="3"/>
        <v>70.533999999999992</v>
      </c>
      <c r="G36" s="27">
        <f t="shared" si="3"/>
        <v>549.52</v>
      </c>
      <c r="H36" s="27">
        <f t="shared" si="3"/>
        <v>0.28200000000000003</v>
      </c>
      <c r="I36" s="27">
        <f t="shared" si="3"/>
        <v>23.19</v>
      </c>
      <c r="J36" s="27">
        <f t="shared" si="3"/>
        <v>90.5</v>
      </c>
      <c r="K36" s="27">
        <f t="shared" si="3"/>
        <v>10.855</v>
      </c>
      <c r="L36" s="27">
        <f t="shared" si="3"/>
        <v>221.94</v>
      </c>
      <c r="M36" s="27">
        <f t="shared" si="3"/>
        <v>262.72200000000004</v>
      </c>
      <c r="N36" s="27">
        <f t="shared" si="3"/>
        <v>60.102000000000004</v>
      </c>
      <c r="O36" s="27">
        <f t="shared" si="3"/>
        <v>2.7800000000000002</v>
      </c>
    </row>
    <row r="37" spans="1:15" ht="21.75" customHeight="1">
      <c r="A37" s="5"/>
      <c r="B37" s="28" t="s">
        <v>43</v>
      </c>
      <c r="C37" s="17"/>
      <c r="D37" s="22"/>
      <c r="E37" s="22"/>
      <c r="F37" s="22"/>
      <c r="G37" s="22"/>
      <c r="H37" s="22"/>
      <c r="I37" s="22"/>
      <c r="J37" s="23"/>
      <c r="K37" s="23"/>
      <c r="L37" s="23"/>
      <c r="M37" s="23"/>
      <c r="N37" s="23"/>
      <c r="O37" s="23"/>
    </row>
    <row r="38" spans="1:15" ht="34.5" customHeight="1">
      <c r="A38" s="33" t="s">
        <v>44</v>
      </c>
      <c r="B38" s="21" t="s">
        <v>45</v>
      </c>
      <c r="C38" s="17" t="s">
        <v>10</v>
      </c>
      <c r="D38" s="31">
        <v>15.9</v>
      </c>
      <c r="E38" s="31">
        <v>18.899999999999999</v>
      </c>
      <c r="F38" s="31">
        <v>40.094999999999999</v>
      </c>
      <c r="G38" s="31">
        <v>422</v>
      </c>
      <c r="H38" s="31">
        <v>0.106</v>
      </c>
      <c r="I38" s="31">
        <v>3.51</v>
      </c>
      <c r="J38" s="32"/>
      <c r="K38" s="32">
        <v>3.931</v>
      </c>
      <c r="L38" s="32">
        <v>22.131</v>
      </c>
      <c r="M38" s="32">
        <v>240.28399999999999</v>
      </c>
      <c r="N38" s="32">
        <v>51.154000000000003</v>
      </c>
      <c r="O38" s="32">
        <v>2.9319999999999999</v>
      </c>
    </row>
    <row r="39" spans="1:15" ht="34.5" customHeight="1">
      <c r="A39" s="33" t="s">
        <v>26</v>
      </c>
      <c r="B39" s="21" t="s">
        <v>27</v>
      </c>
      <c r="C39" s="17" t="s">
        <v>3</v>
      </c>
      <c r="D39" s="22">
        <v>0.13</v>
      </c>
      <c r="E39" s="22">
        <v>0.02</v>
      </c>
      <c r="F39" s="22">
        <v>15.2</v>
      </c>
      <c r="G39" s="22">
        <v>62</v>
      </c>
      <c r="H39" s="31"/>
      <c r="I39" s="22">
        <v>2.83</v>
      </c>
      <c r="J39" s="22"/>
      <c r="K39" s="31">
        <v>0.01</v>
      </c>
      <c r="L39" s="22">
        <v>14.2</v>
      </c>
      <c r="M39" s="22">
        <v>4.4000000000000004</v>
      </c>
      <c r="N39" s="22">
        <v>2.4</v>
      </c>
      <c r="O39" s="31">
        <v>0.36</v>
      </c>
    </row>
    <row r="40" spans="1:15" ht="34.5" customHeight="1">
      <c r="A40" s="33" t="s">
        <v>106</v>
      </c>
      <c r="B40" s="67" t="s">
        <v>107</v>
      </c>
      <c r="C40" s="47">
        <v>30</v>
      </c>
      <c r="D40" s="47">
        <v>0.33</v>
      </c>
      <c r="E40" s="47">
        <v>0.06</v>
      </c>
      <c r="F40" s="47">
        <v>1.1399999999999999</v>
      </c>
      <c r="G40" s="47">
        <v>6.6</v>
      </c>
      <c r="H40" s="47">
        <v>1.7999999999999999E-2</v>
      </c>
      <c r="I40" s="47">
        <v>5.25</v>
      </c>
      <c r="J40" s="47"/>
      <c r="K40" s="47">
        <v>0.21</v>
      </c>
      <c r="L40" s="47">
        <v>4.2</v>
      </c>
      <c r="M40" s="47">
        <v>7.8</v>
      </c>
      <c r="N40" s="47">
        <v>6</v>
      </c>
      <c r="O40" s="47">
        <v>0.27</v>
      </c>
    </row>
    <row r="41" spans="1:15" ht="52.5" customHeight="1">
      <c r="A41" s="33" t="s">
        <v>63</v>
      </c>
      <c r="B41" s="21" t="s">
        <v>28</v>
      </c>
      <c r="C41" s="17">
        <v>30</v>
      </c>
      <c r="D41" s="22">
        <v>2.2799999999999998</v>
      </c>
      <c r="E41" s="22">
        <v>0.24</v>
      </c>
      <c r="F41" s="22">
        <v>14.76</v>
      </c>
      <c r="G41" s="22">
        <v>70.5</v>
      </c>
      <c r="H41" s="31">
        <v>3.3000000000000002E-2</v>
      </c>
      <c r="I41" s="31"/>
      <c r="J41" s="32"/>
      <c r="K41" s="32">
        <v>0.33</v>
      </c>
      <c r="L41" s="32">
        <v>6</v>
      </c>
      <c r="M41" s="32">
        <v>19.5</v>
      </c>
      <c r="N41" s="32">
        <v>4.2</v>
      </c>
      <c r="O41" s="32">
        <v>0.33</v>
      </c>
    </row>
    <row r="42" spans="1:15" ht="51" customHeight="1">
      <c r="A42" s="33" t="s">
        <v>62</v>
      </c>
      <c r="B42" s="21" t="s">
        <v>29</v>
      </c>
      <c r="C42" s="17">
        <v>20</v>
      </c>
      <c r="D42" s="22">
        <v>1</v>
      </c>
      <c r="E42" s="22">
        <v>0.2</v>
      </c>
      <c r="F42" s="22">
        <v>9</v>
      </c>
      <c r="G42" s="22">
        <v>44</v>
      </c>
      <c r="H42" s="31">
        <v>1.4E-2</v>
      </c>
      <c r="I42" s="31"/>
      <c r="J42" s="32"/>
      <c r="K42" s="32">
        <v>0.108</v>
      </c>
      <c r="L42" s="32">
        <v>2.76</v>
      </c>
      <c r="M42" s="32">
        <v>12.72</v>
      </c>
      <c r="N42" s="32">
        <v>3</v>
      </c>
      <c r="O42" s="32">
        <v>0.372</v>
      </c>
    </row>
    <row r="43" spans="1:15" s="3" customFormat="1" ht="19.5" customHeight="1">
      <c r="A43" s="5"/>
      <c r="B43" s="26" t="s">
        <v>11</v>
      </c>
      <c r="C43" s="14">
        <v>502</v>
      </c>
      <c r="D43" s="27">
        <f>SUM(D38:D42)</f>
        <v>19.64</v>
      </c>
      <c r="E43" s="27">
        <f t="shared" ref="E43:O43" si="4">SUM(E38:E42)</f>
        <v>19.419999999999995</v>
      </c>
      <c r="F43" s="27">
        <f t="shared" si="4"/>
        <v>80.195000000000007</v>
      </c>
      <c r="G43" s="27">
        <f t="shared" si="4"/>
        <v>605.1</v>
      </c>
      <c r="H43" s="27">
        <f t="shared" si="4"/>
        <v>0.17100000000000001</v>
      </c>
      <c r="I43" s="27">
        <f t="shared" si="4"/>
        <v>11.59</v>
      </c>
      <c r="J43" s="27">
        <f t="shared" si="4"/>
        <v>0</v>
      </c>
      <c r="K43" s="27">
        <f t="shared" si="4"/>
        <v>4.5889999999999995</v>
      </c>
      <c r="L43" s="27">
        <f t="shared" si="4"/>
        <v>49.291000000000004</v>
      </c>
      <c r="M43" s="27">
        <f t="shared" si="4"/>
        <v>284.70400000000006</v>
      </c>
      <c r="N43" s="27">
        <f t="shared" si="4"/>
        <v>66.754000000000005</v>
      </c>
      <c r="O43" s="27">
        <f t="shared" si="4"/>
        <v>4.2640000000000002</v>
      </c>
    </row>
    <row r="44" spans="1:15" s="3" customFormat="1" ht="24.75" customHeight="1">
      <c r="A44" s="5"/>
      <c r="B44" s="28" t="s">
        <v>46</v>
      </c>
      <c r="C44" s="17"/>
      <c r="D44" s="22"/>
      <c r="E44" s="22"/>
      <c r="F44" s="22"/>
      <c r="G44" s="22"/>
      <c r="H44" s="22"/>
      <c r="I44" s="22"/>
      <c r="J44" s="23"/>
      <c r="K44" s="23"/>
      <c r="L44" s="23"/>
      <c r="M44" s="23"/>
      <c r="N44" s="23"/>
      <c r="O44" s="23"/>
    </row>
    <row r="45" spans="1:15" ht="34.5" customHeight="1">
      <c r="A45" s="33" t="s">
        <v>71</v>
      </c>
      <c r="B45" s="21" t="s">
        <v>72</v>
      </c>
      <c r="C45" s="17">
        <v>50</v>
      </c>
      <c r="D45" s="22">
        <v>6.27</v>
      </c>
      <c r="E45" s="22">
        <v>7.86</v>
      </c>
      <c r="F45" s="22">
        <v>14.83</v>
      </c>
      <c r="G45" s="22">
        <v>155</v>
      </c>
      <c r="H45" s="22">
        <v>0.04</v>
      </c>
      <c r="I45" s="22">
        <v>0.11</v>
      </c>
      <c r="J45" s="23">
        <v>51.5</v>
      </c>
      <c r="K45" s="23">
        <v>0.45</v>
      </c>
      <c r="L45" s="23">
        <v>157.19999999999999</v>
      </c>
      <c r="M45" s="23">
        <v>111</v>
      </c>
      <c r="N45" s="23">
        <v>12.45</v>
      </c>
      <c r="O45" s="23">
        <v>0.45</v>
      </c>
    </row>
    <row r="46" spans="1:15" ht="39" customHeight="1">
      <c r="A46" s="37" t="s">
        <v>25</v>
      </c>
      <c r="B46" s="24" t="s">
        <v>78</v>
      </c>
      <c r="C46" s="17" t="s">
        <v>47</v>
      </c>
      <c r="D46" s="31">
        <v>11.94</v>
      </c>
      <c r="E46" s="31">
        <v>13.375</v>
      </c>
      <c r="F46" s="31">
        <v>27.34</v>
      </c>
      <c r="G46" s="31">
        <v>279</v>
      </c>
      <c r="H46" s="31">
        <v>0.16800000000000001</v>
      </c>
      <c r="I46" s="31">
        <v>2.629</v>
      </c>
      <c r="J46" s="32">
        <v>34.042999999999999</v>
      </c>
      <c r="K46" s="32">
        <v>1.3540000000000001</v>
      </c>
      <c r="L46" s="32">
        <v>47.058</v>
      </c>
      <c r="M46" s="32">
        <v>212.108</v>
      </c>
      <c r="N46" s="32">
        <v>29.119</v>
      </c>
      <c r="O46" s="32">
        <v>2.536</v>
      </c>
    </row>
    <row r="47" spans="1:15" ht="39" customHeight="1">
      <c r="A47" s="33" t="s">
        <v>32</v>
      </c>
      <c r="B47" s="21" t="s">
        <v>102</v>
      </c>
      <c r="C47" s="17" t="s">
        <v>103</v>
      </c>
      <c r="D47" s="22">
        <v>1.52</v>
      </c>
      <c r="E47" s="22">
        <v>1.35</v>
      </c>
      <c r="F47" s="22">
        <v>15.9</v>
      </c>
      <c r="G47" s="22">
        <v>81</v>
      </c>
      <c r="H47" s="22">
        <v>4.3999999999999997E-2</v>
      </c>
      <c r="I47" s="22">
        <v>1.33</v>
      </c>
      <c r="J47" s="23">
        <v>10</v>
      </c>
      <c r="K47" s="23"/>
      <c r="L47" s="23">
        <v>126.6</v>
      </c>
      <c r="M47" s="23">
        <v>92.8</v>
      </c>
      <c r="N47" s="23">
        <v>15.4</v>
      </c>
      <c r="O47" s="23">
        <v>0.41</v>
      </c>
    </row>
    <row r="48" spans="1:15" ht="46.5" customHeight="1">
      <c r="A48" s="33" t="s">
        <v>62</v>
      </c>
      <c r="B48" s="21" t="s">
        <v>29</v>
      </c>
      <c r="C48" s="17">
        <v>20</v>
      </c>
      <c r="D48" s="22">
        <v>1</v>
      </c>
      <c r="E48" s="22">
        <v>0.2</v>
      </c>
      <c r="F48" s="22">
        <v>9</v>
      </c>
      <c r="G48" s="22">
        <v>44</v>
      </c>
      <c r="H48" s="22">
        <v>1.4E-2</v>
      </c>
      <c r="I48" s="22"/>
      <c r="J48" s="23"/>
      <c r="K48" s="23">
        <v>0.108</v>
      </c>
      <c r="L48" s="23">
        <v>2.76</v>
      </c>
      <c r="M48" s="23">
        <v>12.72</v>
      </c>
      <c r="N48" s="23">
        <v>3</v>
      </c>
      <c r="O48" s="23">
        <v>0.372</v>
      </c>
    </row>
    <row r="49" spans="1:16" ht="21.75" customHeight="1">
      <c r="A49" s="5"/>
      <c r="B49" s="28" t="s">
        <v>11</v>
      </c>
      <c r="C49" s="14">
        <v>480</v>
      </c>
      <c r="D49" s="27">
        <f>SUM(D45:D48)</f>
        <v>20.73</v>
      </c>
      <c r="E49" s="27">
        <f t="shared" ref="E49:O49" si="5">SUM(E45:E48)</f>
        <v>22.785</v>
      </c>
      <c r="F49" s="27">
        <f t="shared" si="5"/>
        <v>67.069999999999993</v>
      </c>
      <c r="G49" s="27">
        <f t="shared" si="5"/>
        <v>559</v>
      </c>
      <c r="H49" s="27">
        <f t="shared" si="5"/>
        <v>0.26600000000000001</v>
      </c>
      <c r="I49" s="27">
        <f t="shared" si="5"/>
        <v>4.069</v>
      </c>
      <c r="J49" s="27">
        <f t="shared" si="5"/>
        <v>95.543000000000006</v>
      </c>
      <c r="K49" s="27">
        <f t="shared" si="5"/>
        <v>1.9120000000000001</v>
      </c>
      <c r="L49" s="27">
        <f t="shared" si="5"/>
        <v>333.61799999999994</v>
      </c>
      <c r="M49" s="27">
        <f t="shared" si="5"/>
        <v>428.62800000000004</v>
      </c>
      <c r="N49" s="27">
        <f t="shared" si="5"/>
        <v>59.969000000000001</v>
      </c>
      <c r="O49" s="27">
        <f t="shared" si="5"/>
        <v>3.7680000000000002</v>
      </c>
    </row>
    <row r="50" spans="1:16" ht="21.75" customHeight="1">
      <c r="A50" s="72" t="s">
        <v>48</v>
      </c>
      <c r="B50" s="73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4"/>
    </row>
    <row r="51" spans="1:16" ht="21.75" customHeight="1">
      <c r="A51" s="5"/>
      <c r="B51" s="28" t="s">
        <v>14</v>
      </c>
      <c r="C51" s="17"/>
      <c r="D51" s="22"/>
      <c r="E51" s="22"/>
      <c r="F51" s="22"/>
      <c r="G51" s="22"/>
      <c r="H51" s="22"/>
      <c r="I51" s="22"/>
      <c r="J51" s="23"/>
      <c r="K51" s="23"/>
      <c r="L51" s="23"/>
      <c r="M51" s="23"/>
      <c r="N51" s="23"/>
      <c r="O51" s="23"/>
    </row>
    <row r="52" spans="1:16" ht="25.5" customHeight="1">
      <c r="A52" s="39" t="s">
        <v>25</v>
      </c>
      <c r="B52" s="21" t="s">
        <v>74</v>
      </c>
      <c r="C52" s="17">
        <v>80</v>
      </c>
      <c r="D52" s="31">
        <v>7.8</v>
      </c>
      <c r="E52" s="31">
        <v>9.98</v>
      </c>
      <c r="F52" s="31">
        <v>5.1219999999999999</v>
      </c>
      <c r="G52" s="31">
        <v>115</v>
      </c>
      <c r="H52" s="31">
        <v>5.7000000000000002E-2</v>
      </c>
      <c r="I52" s="31">
        <v>1.6040000000000001</v>
      </c>
      <c r="J52" s="32">
        <v>12.88</v>
      </c>
      <c r="K52" s="32">
        <v>1.2609999999999999</v>
      </c>
      <c r="L52" s="32">
        <v>15.061999999999999</v>
      </c>
      <c r="M52" s="32">
        <v>117.121</v>
      </c>
      <c r="N52" s="32">
        <v>15.147</v>
      </c>
      <c r="O52" s="32">
        <v>1.5940000000000001</v>
      </c>
    </row>
    <row r="53" spans="1:16" ht="34.5" customHeight="1">
      <c r="A53" s="33" t="s">
        <v>36</v>
      </c>
      <c r="B53" s="24" t="s">
        <v>77</v>
      </c>
      <c r="C53" s="17" t="s">
        <v>1</v>
      </c>
      <c r="D53" s="31">
        <v>5.14</v>
      </c>
      <c r="E53" s="31">
        <v>8.093</v>
      </c>
      <c r="F53" s="31">
        <v>28.54</v>
      </c>
      <c r="G53" s="31">
        <v>220</v>
      </c>
      <c r="H53" s="31">
        <v>8.6999999999999994E-2</v>
      </c>
      <c r="I53" s="31"/>
      <c r="J53" s="32">
        <v>21</v>
      </c>
      <c r="K53" s="32">
        <v>0.81599999999999995</v>
      </c>
      <c r="L53" s="32">
        <v>16.457000000000001</v>
      </c>
      <c r="M53" s="32">
        <v>47.009</v>
      </c>
      <c r="N53" s="32">
        <v>8.4789999999999992</v>
      </c>
      <c r="O53" s="32">
        <v>0.86899999999999999</v>
      </c>
    </row>
    <row r="54" spans="1:16" ht="46.5" customHeight="1">
      <c r="A54" s="33" t="s">
        <v>66</v>
      </c>
      <c r="B54" s="21" t="s">
        <v>73</v>
      </c>
      <c r="C54" s="17">
        <v>40</v>
      </c>
      <c r="D54" s="31">
        <v>1.1499999999999999</v>
      </c>
      <c r="E54" s="31">
        <v>2.4700000000000002</v>
      </c>
      <c r="F54" s="31">
        <v>3.2160000000000002</v>
      </c>
      <c r="G54" s="31">
        <v>39.72</v>
      </c>
      <c r="H54" s="31">
        <v>0.04</v>
      </c>
      <c r="I54" s="31">
        <v>3.72</v>
      </c>
      <c r="J54" s="32"/>
      <c r="K54" s="32">
        <v>1.1299999999999999</v>
      </c>
      <c r="L54" s="32">
        <v>7.46</v>
      </c>
      <c r="M54" s="32">
        <v>23.11</v>
      </c>
      <c r="N54" s="32">
        <v>7.8120000000000003</v>
      </c>
      <c r="O54" s="32">
        <v>0.26</v>
      </c>
    </row>
    <row r="55" spans="1:16" s="2" customFormat="1" ht="34.5" customHeight="1">
      <c r="A55" s="33" t="s">
        <v>109</v>
      </c>
      <c r="B55" s="21" t="s">
        <v>53</v>
      </c>
      <c r="C55" s="17" t="s">
        <v>82</v>
      </c>
      <c r="D55" s="31">
        <v>7.0000000000000007E-2</v>
      </c>
      <c r="E55" s="31">
        <v>0.02</v>
      </c>
      <c r="F55" s="31">
        <v>15</v>
      </c>
      <c r="G55" s="31">
        <v>60</v>
      </c>
      <c r="H55" s="31"/>
      <c r="I55" s="31">
        <v>0.03</v>
      </c>
      <c r="J55" s="31"/>
      <c r="K55" s="31"/>
      <c r="L55" s="31">
        <v>11.1</v>
      </c>
      <c r="M55" s="31">
        <v>2.8</v>
      </c>
      <c r="N55" s="31">
        <v>1.4</v>
      </c>
      <c r="O55" s="31">
        <v>0.28000000000000003</v>
      </c>
    </row>
    <row r="56" spans="1:16" s="3" customFormat="1" ht="48.75" customHeight="1">
      <c r="A56" s="33" t="s">
        <v>63</v>
      </c>
      <c r="B56" s="21" t="s">
        <v>28</v>
      </c>
      <c r="C56" s="17">
        <v>30</v>
      </c>
      <c r="D56" s="31">
        <v>2.2799999999999998</v>
      </c>
      <c r="E56" s="31">
        <v>0.24</v>
      </c>
      <c r="F56" s="31">
        <v>14.76</v>
      </c>
      <c r="G56" s="31">
        <v>70.5</v>
      </c>
      <c r="H56" s="31">
        <v>3.3000000000000002E-2</v>
      </c>
      <c r="I56" s="31"/>
      <c r="J56" s="32"/>
      <c r="K56" s="32">
        <v>0.33</v>
      </c>
      <c r="L56" s="32">
        <v>6</v>
      </c>
      <c r="M56" s="32">
        <v>19.5</v>
      </c>
      <c r="N56" s="32">
        <v>4.2</v>
      </c>
      <c r="O56" s="32">
        <v>0.33</v>
      </c>
    </row>
    <row r="57" spans="1:16" ht="42.75" customHeight="1">
      <c r="A57" s="33" t="s">
        <v>62</v>
      </c>
      <c r="B57" s="21" t="s">
        <v>29</v>
      </c>
      <c r="C57" s="17">
        <v>20</v>
      </c>
      <c r="D57" s="31">
        <v>1</v>
      </c>
      <c r="E57" s="31">
        <v>0.2</v>
      </c>
      <c r="F57" s="31">
        <v>9</v>
      </c>
      <c r="G57" s="31">
        <v>44</v>
      </c>
      <c r="H57" s="31">
        <v>1.4E-2</v>
      </c>
      <c r="I57" s="31"/>
      <c r="J57" s="32"/>
      <c r="K57" s="32">
        <v>0.108</v>
      </c>
      <c r="L57" s="32">
        <v>2.76</v>
      </c>
      <c r="M57" s="32">
        <v>12.72</v>
      </c>
      <c r="N57" s="32">
        <v>3</v>
      </c>
      <c r="O57" s="69">
        <v>0.372</v>
      </c>
    </row>
    <row r="58" spans="1:16" ht="24" customHeight="1">
      <c r="A58" s="5"/>
      <c r="B58" s="28" t="s">
        <v>11</v>
      </c>
      <c r="C58" s="14">
        <v>540</v>
      </c>
      <c r="D58" s="27">
        <f>SUM(D52:D57)</f>
        <v>17.440000000000001</v>
      </c>
      <c r="E58" s="27">
        <f t="shared" ref="E58:O58" si="6">SUM(E52:E57)</f>
        <v>21.002999999999997</v>
      </c>
      <c r="F58" s="27">
        <f t="shared" si="6"/>
        <v>75.638000000000005</v>
      </c>
      <c r="G58" s="27">
        <f t="shared" si="6"/>
        <v>549.22</v>
      </c>
      <c r="H58" s="27">
        <f t="shared" si="6"/>
        <v>0.23100000000000001</v>
      </c>
      <c r="I58" s="27">
        <f t="shared" si="6"/>
        <v>5.3540000000000001</v>
      </c>
      <c r="J58" s="27">
        <f t="shared" si="6"/>
        <v>33.880000000000003</v>
      </c>
      <c r="K58" s="27">
        <f t="shared" si="6"/>
        <v>3.645</v>
      </c>
      <c r="L58" s="27">
        <f t="shared" si="6"/>
        <v>58.838999999999999</v>
      </c>
      <c r="M58" s="27">
        <f t="shared" si="6"/>
        <v>222.26000000000002</v>
      </c>
      <c r="N58" s="27">
        <f t="shared" si="6"/>
        <v>40.038000000000004</v>
      </c>
      <c r="O58" s="27">
        <f t="shared" si="6"/>
        <v>3.7050000000000001</v>
      </c>
      <c r="P58" s="68"/>
    </row>
    <row r="59" spans="1:16" ht="17.25" customHeight="1">
      <c r="A59" s="5"/>
      <c r="B59" s="28" t="s">
        <v>30</v>
      </c>
      <c r="C59" s="17"/>
      <c r="D59" s="22"/>
      <c r="E59" s="22"/>
      <c r="F59" s="22"/>
      <c r="G59" s="22"/>
      <c r="H59" s="22"/>
      <c r="I59" s="22"/>
      <c r="J59" s="23"/>
      <c r="K59" s="23"/>
      <c r="L59" s="23"/>
      <c r="M59" s="23"/>
      <c r="N59" s="23"/>
      <c r="O59" s="70"/>
    </row>
    <row r="60" spans="1:16" ht="24" customHeight="1">
      <c r="A60" s="37" t="s">
        <v>25</v>
      </c>
      <c r="B60" s="21" t="s">
        <v>79</v>
      </c>
      <c r="C60" s="17" t="s">
        <v>50</v>
      </c>
      <c r="D60" s="31">
        <v>9.5869999999999997</v>
      </c>
      <c r="E60" s="31">
        <v>12.6</v>
      </c>
      <c r="F60" s="31">
        <v>9.4510000000000005</v>
      </c>
      <c r="G60" s="31">
        <v>179</v>
      </c>
      <c r="H60" s="31">
        <v>4.9000000000000002E-2</v>
      </c>
      <c r="I60" s="31">
        <v>2.5169999999999999</v>
      </c>
      <c r="J60" s="32"/>
      <c r="K60" s="32">
        <v>2.0960000000000001</v>
      </c>
      <c r="L60" s="32">
        <v>12.795</v>
      </c>
      <c r="M60" s="32">
        <v>107.49</v>
      </c>
      <c r="N60" s="32">
        <v>18.18</v>
      </c>
      <c r="O60" s="32">
        <v>1.5309999999999999</v>
      </c>
    </row>
    <row r="61" spans="1:16" s="2" customFormat="1" ht="34.5" customHeight="1">
      <c r="A61" s="33" t="s">
        <v>41</v>
      </c>
      <c r="B61" s="21" t="s">
        <v>58</v>
      </c>
      <c r="C61" s="17">
        <v>150</v>
      </c>
      <c r="D61" s="31">
        <v>3.09</v>
      </c>
      <c r="E61" s="31">
        <v>4.657</v>
      </c>
      <c r="F61" s="31">
        <v>22.027000000000001</v>
      </c>
      <c r="G61" s="31">
        <v>146</v>
      </c>
      <c r="H61" s="31">
        <v>0.16300000000000001</v>
      </c>
      <c r="I61" s="31">
        <v>25.943000000000001</v>
      </c>
      <c r="J61" s="31">
        <v>25.5</v>
      </c>
      <c r="K61" s="31">
        <v>0.18099999999999999</v>
      </c>
      <c r="L61" s="31">
        <v>46.606000000000002</v>
      </c>
      <c r="M61" s="31">
        <v>97.335999999999999</v>
      </c>
      <c r="N61" s="31">
        <v>32.978000000000002</v>
      </c>
      <c r="O61" s="31">
        <v>1.2310000000000001</v>
      </c>
    </row>
    <row r="62" spans="1:16" s="2" customFormat="1" ht="34.5" customHeight="1">
      <c r="A62" s="33" t="s">
        <v>80</v>
      </c>
      <c r="B62" s="21" t="s">
        <v>81</v>
      </c>
      <c r="C62" s="17">
        <v>30</v>
      </c>
      <c r="D62" s="31">
        <v>0.24</v>
      </c>
      <c r="E62" s="31">
        <v>0.03</v>
      </c>
      <c r="F62" s="31">
        <v>0.51</v>
      </c>
      <c r="G62" s="31">
        <v>3</v>
      </c>
      <c r="H62" s="31">
        <v>0.06</v>
      </c>
      <c r="I62" s="31">
        <v>1.05</v>
      </c>
      <c r="J62" s="31"/>
      <c r="K62" s="31">
        <v>0.03</v>
      </c>
      <c r="L62" s="31">
        <v>6.9</v>
      </c>
      <c r="M62" s="31">
        <v>7.2</v>
      </c>
      <c r="N62" s="31">
        <v>4.2</v>
      </c>
      <c r="O62" s="31">
        <v>0.18</v>
      </c>
    </row>
    <row r="63" spans="1:16" ht="34.5" customHeight="1">
      <c r="A63" s="33" t="s">
        <v>108</v>
      </c>
      <c r="B63" s="21" t="s">
        <v>4</v>
      </c>
      <c r="C63" s="17">
        <v>200</v>
      </c>
      <c r="D63" s="31">
        <v>4.0780000000000003</v>
      </c>
      <c r="E63" s="31">
        <v>3.544</v>
      </c>
      <c r="F63" s="31">
        <v>17.577999999999999</v>
      </c>
      <c r="G63" s="31">
        <v>118.6</v>
      </c>
      <c r="H63" s="31">
        <v>5.6000000000000001E-2</v>
      </c>
      <c r="I63" s="31">
        <v>1.5880000000000001</v>
      </c>
      <c r="J63" s="32">
        <v>24.4</v>
      </c>
      <c r="K63" s="32"/>
      <c r="L63" s="32">
        <v>152.22</v>
      </c>
      <c r="M63" s="32">
        <v>124.56</v>
      </c>
      <c r="N63" s="32">
        <v>21.34</v>
      </c>
      <c r="O63" s="32">
        <v>0.47799999999999998</v>
      </c>
    </row>
    <row r="64" spans="1:16" s="3" customFormat="1" ht="44.25" customHeight="1">
      <c r="A64" s="33" t="s">
        <v>63</v>
      </c>
      <c r="B64" s="21" t="s">
        <v>28</v>
      </c>
      <c r="C64" s="17">
        <v>30</v>
      </c>
      <c r="D64" s="31">
        <v>2.2799999999999998</v>
      </c>
      <c r="E64" s="31">
        <v>0.24</v>
      </c>
      <c r="F64" s="31">
        <v>14.76</v>
      </c>
      <c r="G64" s="31">
        <v>70.5</v>
      </c>
      <c r="H64" s="31">
        <v>3.3000000000000002E-2</v>
      </c>
      <c r="I64" s="31"/>
      <c r="J64" s="32"/>
      <c r="K64" s="32">
        <v>0.33</v>
      </c>
      <c r="L64" s="32">
        <v>6</v>
      </c>
      <c r="M64" s="32">
        <v>19.5</v>
      </c>
      <c r="N64" s="32">
        <v>4.2</v>
      </c>
      <c r="O64" s="32">
        <v>0.33</v>
      </c>
    </row>
    <row r="65" spans="1:15" ht="45" customHeight="1">
      <c r="A65" s="33" t="s">
        <v>62</v>
      </c>
      <c r="B65" s="21" t="s">
        <v>29</v>
      </c>
      <c r="C65" s="17">
        <v>20</v>
      </c>
      <c r="D65" s="31">
        <v>1</v>
      </c>
      <c r="E65" s="31">
        <v>0.2</v>
      </c>
      <c r="F65" s="31">
        <v>9</v>
      </c>
      <c r="G65" s="31">
        <v>44</v>
      </c>
      <c r="H65" s="31">
        <v>1.4E-2</v>
      </c>
      <c r="I65" s="31"/>
      <c r="J65" s="32"/>
      <c r="K65" s="32">
        <v>0.108</v>
      </c>
      <c r="L65" s="32">
        <v>2.76</v>
      </c>
      <c r="M65" s="32">
        <v>12.72</v>
      </c>
      <c r="N65" s="32">
        <v>3</v>
      </c>
      <c r="O65" s="32">
        <v>0.372</v>
      </c>
    </row>
    <row r="66" spans="1:15" ht="23.25" customHeight="1">
      <c r="A66" s="5"/>
      <c r="B66" s="28" t="s">
        <v>11</v>
      </c>
      <c r="C66" s="14">
        <v>530</v>
      </c>
      <c r="D66" s="27">
        <f>SUM(D60:D65)</f>
        <v>20.275000000000002</v>
      </c>
      <c r="E66" s="27">
        <f t="shared" ref="E66:O66" si="7">SUM(E60:E65)</f>
        <v>21.270999999999997</v>
      </c>
      <c r="F66" s="27">
        <f t="shared" si="7"/>
        <v>73.326000000000008</v>
      </c>
      <c r="G66" s="27">
        <f t="shared" si="7"/>
        <v>561.1</v>
      </c>
      <c r="H66" s="27">
        <f t="shared" si="7"/>
        <v>0.375</v>
      </c>
      <c r="I66" s="27">
        <f t="shared" si="7"/>
        <v>31.098000000000003</v>
      </c>
      <c r="J66" s="27">
        <f t="shared" si="7"/>
        <v>49.9</v>
      </c>
      <c r="K66" s="27">
        <f t="shared" si="7"/>
        <v>2.7450000000000001</v>
      </c>
      <c r="L66" s="27">
        <f t="shared" si="7"/>
        <v>227.28100000000001</v>
      </c>
      <c r="M66" s="27">
        <f t="shared" si="7"/>
        <v>368.80600000000004</v>
      </c>
      <c r="N66" s="27">
        <f t="shared" si="7"/>
        <v>83.89800000000001</v>
      </c>
      <c r="O66" s="27">
        <f t="shared" si="7"/>
        <v>4.1219999999999999</v>
      </c>
    </row>
    <row r="67" spans="1:15" ht="19.5" customHeight="1">
      <c r="A67" s="5"/>
      <c r="B67" s="28" t="s">
        <v>33</v>
      </c>
      <c r="C67" s="17"/>
      <c r="D67" s="22"/>
      <c r="E67" s="22"/>
      <c r="F67" s="22"/>
      <c r="G67" s="22"/>
      <c r="H67" s="22"/>
      <c r="I67" s="22"/>
      <c r="J67" s="23"/>
      <c r="K67" s="23"/>
      <c r="L67" s="23"/>
      <c r="M67" s="23"/>
      <c r="N67" s="23"/>
      <c r="O67" s="23"/>
    </row>
    <row r="68" spans="1:15" ht="34.5" customHeight="1">
      <c r="A68" s="33" t="s">
        <v>69</v>
      </c>
      <c r="B68" s="21" t="s">
        <v>70</v>
      </c>
      <c r="C68" s="17">
        <v>60</v>
      </c>
      <c r="D68" s="22">
        <v>1.024</v>
      </c>
      <c r="E68" s="22">
        <v>3</v>
      </c>
      <c r="F68" s="22">
        <v>5.0750000000000002</v>
      </c>
      <c r="G68" s="22">
        <v>51.42</v>
      </c>
      <c r="H68" s="22">
        <v>0.01</v>
      </c>
      <c r="I68" s="22">
        <v>11.89</v>
      </c>
      <c r="J68" s="23"/>
      <c r="K68" s="23">
        <v>9.24</v>
      </c>
      <c r="L68" s="23">
        <v>31.35</v>
      </c>
      <c r="M68" s="23">
        <v>20.37</v>
      </c>
      <c r="N68" s="23">
        <v>4.8</v>
      </c>
      <c r="O68" s="23">
        <v>0.4</v>
      </c>
    </row>
    <row r="69" spans="1:15" ht="28.5" customHeight="1">
      <c r="A69" s="39" t="s">
        <v>25</v>
      </c>
      <c r="B69" s="21" t="s">
        <v>51</v>
      </c>
      <c r="C69" s="17" t="s">
        <v>2</v>
      </c>
      <c r="D69" s="31">
        <v>8.9580000000000002</v>
      </c>
      <c r="E69" s="31">
        <v>8.32</v>
      </c>
      <c r="F69" s="31">
        <v>3.3959999999999999</v>
      </c>
      <c r="G69" s="31">
        <v>171</v>
      </c>
      <c r="H69" s="31">
        <v>7.8E-2</v>
      </c>
      <c r="I69" s="31">
        <v>3.97</v>
      </c>
      <c r="J69" s="32">
        <v>28.4</v>
      </c>
      <c r="K69" s="32">
        <v>3.1970000000000001</v>
      </c>
      <c r="L69" s="32">
        <v>17.166</v>
      </c>
      <c r="M69" s="32">
        <v>122.746</v>
      </c>
      <c r="N69" s="32">
        <v>18.274000000000001</v>
      </c>
      <c r="O69" s="32">
        <v>1.137</v>
      </c>
    </row>
    <row r="70" spans="1:15" s="2" customFormat="1" ht="34.5" customHeight="1">
      <c r="A70" s="33" t="s">
        <v>52</v>
      </c>
      <c r="B70" s="21" t="s">
        <v>5</v>
      </c>
      <c r="C70" s="17">
        <v>150</v>
      </c>
      <c r="D70" s="31">
        <v>6.6219999999999999</v>
      </c>
      <c r="E70" s="31">
        <v>9.0239999999999991</v>
      </c>
      <c r="F70" s="31">
        <v>33</v>
      </c>
      <c r="G70" s="31">
        <v>170</v>
      </c>
      <c r="H70" s="31">
        <v>0.29099999999999998</v>
      </c>
      <c r="I70" s="31"/>
      <c r="J70" s="31">
        <v>21</v>
      </c>
      <c r="K70" s="31">
        <v>0.46800000000000003</v>
      </c>
      <c r="L70" s="31">
        <v>20.632000000000001</v>
      </c>
      <c r="M70" s="31">
        <v>177.928</v>
      </c>
      <c r="N70" s="31">
        <v>104.22</v>
      </c>
      <c r="O70" s="31">
        <v>3.448</v>
      </c>
    </row>
    <row r="71" spans="1:15" ht="34.5" customHeight="1">
      <c r="A71" s="33" t="s">
        <v>61</v>
      </c>
      <c r="B71" s="21" t="s">
        <v>27</v>
      </c>
      <c r="C71" s="17" t="s">
        <v>3</v>
      </c>
      <c r="D71" s="22">
        <v>0.13</v>
      </c>
      <c r="E71" s="22">
        <v>0.02</v>
      </c>
      <c r="F71" s="22">
        <v>15.2</v>
      </c>
      <c r="G71" s="22">
        <v>62</v>
      </c>
      <c r="H71" s="31"/>
      <c r="I71" s="22">
        <v>2.83</v>
      </c>
      <c r="J71" s="22"/>
      <c r="K71" s="31">
        <v>0.01</v>
      </c>
      <c r="L71" s="22">
        <v>14.2</v>
      </c>
      <c r="M71" s="22">
        <v>4.4000000000000004</v>
      </c>
      <c r="N71" s="22">
        <v>2.4</v>
      </c>
      <c r="O71" s="31">
        <v>0.36</v>
      </c>
    </row>
    <row r="72" spans="1:15" ht="53.25" customHeight="1">
      <c r="A72" s="33" t="s">
        <v>63</v>
      </c>
      <c r="B72" s="21" t="s">
        <v>28</v>
      </c>
      <c r="C72" s="17">
        <v>30</v>
      </c>
      <c r="D72" s="31">
        <v>2.2799999999999998</v>
      </c>
      <c r="E72" s="31">
        <v>0.24</v>
      </c>
      <c r="F72" s="31">
        <v>14.76</v>
      </c>
      <c r="G72" s="31">
        <v>70.5</v>
      </c>
      <c r="H72" s="31">
        <v>3.3000000000000002E-2</v>
      </c>
      <c r="I72" s="31"/>
      <c r="J72" s="32"/>
      <c r="K72" s="32">
        <v>0.33</v>
      </c>
      <c r="L72" s="32">
        <v>6</v>
      </c>
      <c r="M72" s="32">
        <v>19.5</v>
      </c>
      <c r="N72" s="32">
        <v>4.2</v>
      </c>
      <c r="O72" s="32">
        <v>0.33</v>
      </c>
    </row>
    <row r="73" spans="1:15" ht="51" customHeight="1">
      <c r="A73" s="33" t="s">
        <v>62</v>
      </c>
      <c r="B73" s="21" t="s">
        <v>29</v>
      </c>
      <c r="C73" s="17">
        <v>20</v>
      </c>
      <c r="D73" s="31">
        <v>1</v>
      </c>
      <c r="E73" s="31">
        <v>0.2</v>
      </c>
      <c r="F73" s="31">
        <v>9</v>
      </c>
      <c r="G73" s="31">
        <v>44</v>
      </c>
      <c r="H73" s="31">
        <v>1.4E-2</v>
      </c>
      <c r="I73" s="31"/>
      <c r="J73" s="32"/>
      <c r="K73" s="32">
        <v>0.108</v>
      </c>
      <c r="L73" s="32">
        <v>2.76</v>
      </c>
      <c r="M73" s="32">
        <v>12.72</v>
      </c>
      <c r="N73" s="32">
        <v>3</v>
      </c>
      <c r="O73" s="32">
        <v>0.372</v>
      </c>
    </row>
    <row r="74" spans="1:15" ht="21.75" customHeight="1">
      <c r="A74" s="5"/>
      <c r="B74" s="28" t="s">
        <v>11</v>
      </c>
      <c r="C74" s="14">
        <v>582</v>
      </c>
      <c r="D74" s="27">
        <f>SUM(D68:D73)</f>
        <v>20.013999999999999</v>
      </c>
      <c r="E74" s="27">
        <f t="shared" ref="E74:O74" si="8">SUM(E68:E73)</f>
        <v>20.803999999999998</v>
      </c>
      <c r="F74" s="27">
        <f t="shared" si="8"/>
        <v>80.431000000000012</v>
      </c>
      <c r="G74" s="27">
        <f t="shared" si="8"/>
        <v>568.92000000000007</v>
      </c>
      <c r="H74" s="27">
        <f t="shared" si="8"/>
        <v>0.42600000000000005</v>
      </c>
      <c r="I74" s="27">
        <f t="shared" si="8"/>
        <v>18.690000000000001</v>
      </c>
      <c r="J74" s="27">
        <f t="shared" si="8"/>
        <v>49.4</v>
      </c>
      <c r="K74" s="27">
        <f t="shared" si="8"/>
        <v>13.353000000000002</v>
      </c>
      <c r="L74" s="27">
        <f t="shared" si="8"/>
        <v>92.108000000000018</v>
      </c>
      <c r="M74" s="27">
        <f t="shared" si="8"/>
        <v>357.66399999999999</v>
      </c>
      <c r="N74" s="27">
        <f t="shared" si="8"/>
        <v>136.89399999999998</v>
      </c>
      <c r="O74" s="27">
        <f t="shared" si="8"/>
        <v>6.0469999999999997</v>
      </c>
    </row>
    <row r="75" spans="1:15" ht="21.75" customHeight="1">
      <c r="A75" s="5"/>
      <c r="B75" s="28" t="s">
        <v>40</v>
      </c>
      <c r="C75" s="17"/>
      <c r="D75" s="22"/>
      <c r="E75" s="22"/>
      <c r="F75" s="22"/>
      <c r="G75" s="22"/>
      <c r="H75" s="22"/>
      <c r="I75" s="22"/>
      <c r="J75" s="23"/>
      <c r="K75" s="23"/>
      <c r="L75" s="23"/>
      <c r="M75" s="23"/>
      <c r="N75" s="23"/>
      <c r="O75" s="23"/>
    </row>
    <row r="76" spans="1:15" ht="34.5" customHeight="1">
      <c r="A76" s="33" t="s">
        <v>66</v>
      </c>
      <c r="B76" s="21" t="s">
        <v>68</v>
      </c>
      <c r="C76" s="17">
        <v>60</v>
      </c>
      <c r="D76" s="22">
        <v>0.54400000000000004</v>
      </c>
      <c r="E76" s="22">
        <v>2.82</v>
      </c>
      <c r="F76" s="22">
        <v>3.55</v>
      </c>
      <c r="G76" s="22">
        <v>41.76</v>
      </c>
      <c r="H76" s="31">
        <v>1.4E-2</v>
      </c>
      <c r="I76" s="22">
        <v>3.31</v>
      </c>
      <c r="J76" s="23"/>
      <c r="K76" s="23">
        <v>1.427</v>
      </c>
      <c r="L76" s="23">
        <v>10.9</v>
      </c>
      <c r="M76" s="23">
        <v>13.67</v>
      </c>
      <c r="N76" s="23">
        <v>7.9139999999999997</v>
      </c>
      <c r="O76" s="23">
        <v>0.36499999999999999</v>
      </c>
    </row>
    <row r="77" spans="1:15" ht="28.5" customHeight="1">
      <c r="A77" s="34" t="s">
        <v>83</v>
      </c>
      <c r="B77" s="24" t="s">
        <v>57</v>
      </c>
      <c r="C77" s="17" t="s">
        <v>13</v>
      </c>
      <c r="D77" s="31">
        <v>11.65</v>
      </c>
      <c r="E77" s="31">
        <v>10.756</v>
      </c>
      <c r="F77" s="31">
        <v>1.6319999999999999</v>
      </c>
      <c r="G77" s="31">
        <v>154</v>
      </c>
      <c r="H77" s="31">
        <v>6.8000000000000005E-2</v>
      </c>
      <c r="I77" s="31">
        <v>2.3260000000000001</v>
      </c>
      <c r="J77" s="32">
        <v>68.677000000000007</v>
      </c>
      <c r="K77" s="32">
        <v>3.956</v>
      </c>
      <c r="L77" s="32">
        <v>25.184999999999999</v>
      </c>
      <c r="M77" s="32">
        <v>123.19799999999999</v>
      </c>
      <c r="N77" s="32">
        <v>15.715999999999999</v>
      </c>
      <c r="O77" s="32">
        <v>1.0089999999999999</v>
      </c>
    </row>
    <row r="78" spans="1:15" s="2" customFormat="1" ht="34.5" customHeight="1">
      <c r="A78" s="33" t="s">
        <v>54</v>
      </c>
      <c r="B78" s="21" t="s">
        <v>12</v>
      </c>
      <c r="C78" s="17">
        <v>150</v>
      </c>
      <c r="D78" s="31">
        <v>3.8340000000000001</v>
      </c>
      <c r="E78" s="31">
        <v>5.42</v>
      </c>
      <c r="F78" s="31">
        <v>31.6</v>
      </c>
      <c r="G78" s="31">
        <v>210</v>
      </c>
      <c r="H78" s="31">
        <v>4.3999999999999997E-2</v>
      </c>
      <c r="I78" s="31"/>
      <c r="J78" s="31">
        <v>27</v>
      </c>
      <c r="K78" s="31">
        <v>0.28399999999999997</v>
      </c>
      <c r="L78" s="31">
        <v>11.46</v>
      </c>
      <c r="M78" s="31">
        <v>84.15</v>
      </c>
      <c r="N78" s="31">
        <v>27.33</v>
      </c>
      <c r="O78" s="31">
        <v>0.59699999999999998</v>
      </c>
    </row>
    <row r="79" spans="1:15" ht="34.5" customHeight="1">
      <c r="A79" s="33" t="s">
        <v>38</v>
      </c>
      <c r="B79" s="21" t="s">
        <v>39</v>
      </c>
      <c r="C79" s="17" t="s">
        <v>3</v>
      </c>
      <c r="D79" s="31">
        <v>0.52100000000000002</v>
      </c>
      <c r="E79" s="31">
        <v>5.0000000000000001E-3</v>
      </c>
      <c r="F79" s="31">
        <v>21.725000000000001</v>
      </c>
      <c r="G79" s="31">
        <v>88</v>
      </c>
      <c r="H79" s="31">
        <v>0.15</v>
      </c>
      <c r="I79" s="31"/>
      <c r="J79" s="32">
        <v>0.09</v>
      </c>
      <c r="K79" s="32">
        <v>1.5</v>
      </c>
      <c r="L79" s="32">
        <v>100.45</v>
      </c>
      <c r="M79" s="32">
        <v>80</v>
      </c>
      <c r="N79" s="32">
        <v>40</v>
      </c>
      <c r="O79" s="32">
        <v>1.845</v>
      </c>
    </row>
    <row r="80" spans="1:15" ht="53.25" customHeight="1">
      <c r="A80" s="33" t="s">
        <v>63</v>
      </c>
      <c r="B80" s="21" t="s">
        <v>28</v>
      </c>
      <c r="C80" s="17">
        <v>30</v>
      </c>
      <c r="D80" s="31">
        <v>2.2799999999999998</v>
      </c>
      <c r="E80" s="31">
        <v>0.24</v>
      </c>
      <c r="F80" s="31">
        <v>14.76</v>
      </c>
      <c r="G80" s="31">
        <v>70.5</v>
      </c>
      <c r="H80" s="31">
        <v>3.3000000000000002E-2</v>
      </c>
      <c r="I80" s="31"/>
      <c r="J80" s="32"/>
      <c r="K80" s="32">
        <v>0.33</v>
      </c>
      <c r="L80" s="32">
        <v>6</v>
      </c>
      <c r="M80" s="32">
        <v>19.5</v>
      </c>
      <c r="N80" s="32">
        <v>4.2</v>
      </c>
      <c r="O80" s="32">
        <v>0.33</v>
      </c>
    </row>
    <row r="81" spans="1:15" ht="49.5" customHeight="1">
      <c r="A81" s="33" t="s">
        <v>62</v>
      </c>
      <c r="B81" s="21" t="s">
        <v>29</v>
      </c>
      <c r="C81" s="17">
        <v>20</v>
      </c>
      <c r="D81" s="31">
        <v>1</v>
      </c>
      <c r="E81" s="31">
        <v>0.2</v>
      </c>
      <c r="F81" s="31">
        <v>9</v>
      </c>
      <c r="G81" s="31">
        <v>44</v>
      </c>
      <c r="H81" s="31">
        <v>1.4E-2</v>
      </c>
      <c r="I81" s="31"/>
      <c r="J81" s="32"/>
      <c r="K81" s="32">
        <v>0.108</v>
      </c>
      <c r="L81" s="32">
        <v>2.76</v>
      </c>
      <c r="M81" s="32">
        <v>12.72</v>
      </c>
      <c r="N81" s="32">
        <v>3</v>
      </c>
      <c r="O81" s="32">
        <v>0.372</v>
      </c>
    </row>
    <row r="82" spans="1:15" s="4" customFormat="1" ht="20.25" customHeight="1">
      <c r="A82" s="5"/>
      <c r="B82" s="26" t="s">
        <v>11</v>
      </c>
      <c r="C82" s="14">
        <v>572</v>
      </c>
      <c r="D82" s="27">
        <f>SUM(D76:D81)</f>
        <v>19.829000000000004</v>
      </c>
      <c r="E82" s="27">
        <f t="shared" ref="E82:O82" si="9">SUM(E76:E81)</f>
        <v>19.440999999999999</v>
      </c>
      <c r="F82" s="27">
        <f t="shared" si="9"/>
        <v>82.26700000000001</v>
      </c>
      <c r="G82" s="27">
        <f t="shared" si="9"/>
        <v>608.26</v>
      </c>
      <c r="H82" s="27">
        <f t="shared" si="9"/>
        <v>0.32300000000000006</v>
      </c>
      <c r="I82" s="27">
        <f t="shared" si="9"/>
        <v>5.6360000000000001</v>
      </c>
      <c r="J82" s="27">
        <f t="shared" si="9"/>
        <v>95.76700000000001</v>
      </c>
      <c r="K82" s="27">
        <f t="shared" si="9"/>
        <v>7.6049999999999995</v>
      </c>
      <c r="L82" s="27">
        <f t="shared" si="9"/>
        <v>156.755</v>
      </c>
      <c r="M82" s="27">
        <f t="shared" si="9"/>
        <v>333.23800000000006</v>
      </c>
      <c r="N82" s="27">
        <f t="shared" si="9"/>
        <v>98.16</v>
      </c>
      <c r="O82" s="27">
        <f t="shared" si="9"/>
        <v>4.5179999999999998</v>
      </c>
    </row>
    <row r="83" spans="1:15" ht="20.25" customHeight="1">
      <c r="A83" s="5"/>
      <c r="B83" s="28" t="s">
        <v>43</v>
      </c>
      <c r="C83" s="17"/>
      <c r="D83" s="22"/>
      <c r="E83" s="22"/>
      <c r="F83" s="22"/>
      <c r="G83" s="22"/>
      <c r="H83" s="22"/>
      <c r="I83" s="22"/>
      <c r="J83" s="23"/>
      <c r="K83" s="23"/>
      <c r="L83" s="23"/>
      <c r="M83" s="23"/>
      <c r="N83" s="23"/>
      <c r="O83" s="23"/>
    </row>
    <row r="84" spans="1:15" s="2" customFormat="1" ht="48" customHeight="1">
      <c r="A84" s="33" t="s">
        <v>64</v>
      </c>
      <c r="B84" s="24" t="s">
        <v>84</v>
      </c>
      <c r="C84" s="30">
        <v>60</v>
      </c>
      <c r="D84" s="22">
        <v>0.98799999999999999</v>
      </c>
      <c r="E84" s="22">
        <v>2.4700000000000002</v>
      </c>
      <c r="F84" s="22">
        <v>4.3760000000000003</v>
      </c>
      <c r="G84" s="29">
        <v>43.74</v>
      </c>
      <c r="H84" s="22">
        <v>2.7E-2</v>
      </c>
      <c r="I84" s="29">
        <v>4.1159999999999997</v>
      </c>
      <c r="J84" s="23"/>
      <c r="K84" s="23">
        <v>1.1279999999999999</v>
      </c>
      <c r="L84" s="23">
        <v>17</v>
      </c>
      <c r="M84" s="23">
        <v>24.97</v>
      </c>
      <c r="N84" s="23">
        <v>11.04</v>
      </c>
      <c r="O84" s="23">
        <v>0.78</v>
      </c>
    </row>
    <row r="85" spans="1:15" ht="44.25" customHeight="1">
      <c r="A85" s="33" t="s">
        <v>89</v>
      </c>
      <c r="B85" s="21" t="s">
        <v>88</v>
      </c>
      <c r="C85" s="17">
        <v>80</v>
      </c>
      <c r="D85" s="22">
        <v>11.09</v>
      </c>
      <c r="E85" s="22">
        <v>12.83</v>
      </c>
      <c r="F85" s="22">
        <v>10.28</v>
      </c>
      <c r="G85" s="22">
        <v>202.05</v>
      </c>
      <c r="H85" s="22">
        <v>0.03</v>
      </c>
      <c r="I85" s="22">
        <v>0.13</v>
      </c>
      <c r="J85" s="23"/>
      <c r="K85" s="23">
        <v>3.67</v>
      </c>
      <c r="L85" s="23">
        <v>14.47</v>
      </c>
      <c r="M85" s="23">
        <v>95.15</v>
      </c>
      <c r="N85" s="23">
        <v>13.93</v>
      </c>
      <c r="O85" s="23">
        <v>7.46</v>
      </c>
    </row>
    <row r="86" spans="1:15" ht="42.75" customHeight="1">
      <c r="A86" s="33" t="s">
        <v>91</v>
      </c>
      <c r="B86" s="21" t="s">
        <v>90</v>
      </c>
      <c r="C86" s="17">
        <v>150</v>
      </c>
      <c r="D86" s="22">
        <v>3.1349999999999998</v>
      </c>
      <c r="E86" s="22">
        <v>10.574999999999999</v>
      </c>
      <c r="F86" s="22">
        <v>21.105</v>
      </c>
      <c r="G86" s="22">
        <v>195</v>
      </c>
      <c r="H86" s="22">
        <v>0.15</v>
      </c>
      <c r="I86" s="22">
        <v>17.984999999999999</v>
      </c>
      <c r="J86" s="23">
        <v>12</v>
      </c>
      <c r="K86" s="23">
        <v>4.2450000000000001</v>
      </c>
      <c r="L86" s="23">
        <v>33.195</v>
      </c>
      <c r="M86" s="23">
        <v>84.69</v>
      </c>
      <c r="N86" s="23">
        <v>28.664999999999999</v>
      </c>
      <c r="O86" s="23">
        <v>1.2150000000000001</v>
      </c>
    </row>
    <row r="87" spans="1:15" ht="34.5" customHeight="1">
      <c r="A87" s="33" t="s">
        <v>109</v>
      </c>
      <c r="B87" s="21" t="s">
        <v>53</v>
      </c>
      <c r="C87" s="17" t="s">
        <v>82</v>
      </c>
      <c r="D87" s="31">
        <v>7.0000000000000007E-2</v>
      </c>
      <c r="E87" s="31">
        <v>0.02</v>
      </c>
      <c r="F87" s="31">
        <v>15</v>
      </c>
      <c r="G87" s="31">
        <v>60</v>
      </c>
      <c r="H87" s="31"/>
      <c r="I87" s="31">
        <v>0.03</v>
      </c>
      <c r="J87" s="31"/>
      <c r="K87" s="31"/>
      <c r="L87" s="31">
        <v>11.1</v>
      </c>
      <c r="M87" s="31">
        <v>2.8</v>
      </c>
      <c r="N87" s="31">
        <v>1.4</v>
      </c>
      <c r="O87" s="31">
        <v>0.28000000000000003</v>
      </c>
    </row>
    <row r="88" spans="1:15" ht="51.75" customHeight="1">
      <c r="A88" s="33" t="s">
        <v>63</v>
      </c>
      <c r="B88" s="21" t="s">
        <v>28</v>
      </c>
      <c r="C88" s="17">
        <v>30</v>
      </c>
      <c r="D88" s="22">
        <v>2.2799999999999998</v>
      </c>
      <c r="E88" s="22">
        <v>0.24</v>
      </c>
      <c r="F88" s="22">
        <v>14.76</v>
      </c>
      <c r="G88" s="22">
        <v>70.5</v>
      </c>
      <c r="H88" s="31">
        <v>3.3000000000000002E-2</v>
      </c>
      <c r="I88" s="31"/>
      <c r="J88" s="32"/>
      <c r="K88" s="32">
        <v>0.33</v>
      </c>
      <c r="L88" s="32">
        <v>6</v>
      </c>
      <c r="M88" s="32">
        <v>19.5</v>
      </c>
      <c r="N88" s="32">
        <v>4.2</v>
      </c>
      <c r="O88" s="32">
        <v>0.33</v>
      </c>
    </row>
    <row r="89" spans="1:15" ht="44.25" customHeight="1">
      <c r="A89" s="33" t="s">
        <v>62</v>
      </c>
      <c r="B89" s="21" t="s">
        <v>29</v>
      </c>
      <c r="C89" s="17">
        <v>20</v>
      </c>
      <c r="D89" s="22">
        <v>1</v>
      </c>
      <c r="E89" s="22">
        <v>0.2</v>
      </c>
      <c r="F89" s="22">
        <v>9</v>
      </c>
      <c r="G89" s="22">
        <v>44</v>
      </c>
      <c r="H89" s="31">
        <v>1.4E-2</v>
      </c>
      <c r="I89" s="31"/>
      <c r="J89" s="32"/>
      <c r="K89" s="32">
        <v>0.108</v>
      </c>
      <c r="L89" s="32">
        <v>2.76</v>
      </c>
      <c r="M89" s="32">
        <v>12.72</v>
      </c>
      <c r="N89" s="32">
        <v>3</v>
      </c>
      <c r="O89" s="32">
        <v>0.372</v>
      </c>
    </row>
    <row r="90" spans="1:15" ht="22.5" customHeight="1">
      <c r="A90" s="5"/>
      <c r="B90" s="28" t="s">
        <v>11</v>
      </c>
      <c r="C90" s="14">
        <v>555</v>
      </c>
      <c r="D90" s="27">
        <f>SUM(D84:D89)</f>
        <v>18.562999999999999</v>
      </c>
      <c r="E90" s="27">
        <f t="shared" ref="E90:O90" si="10">SUM(E84:E89)</f>
        <v>26.334999999999997</v>
      </c>
      <c r="F90" s="27">
        <f t="shared" si="10"/>
        <v>74.521000000000001</v>
      </c>
      <c r="G90" s="27">
        <f t="shared" si="10"/>
        <v>615.29</v>
      </c>
      <c r="H90" s="27">
        <f t="shared" si="10"/>
        <v>0.254</v>
      </c>
      <c r="I90" s="27">
        <f t="shared" si="10"/>
        <v>22.260999999999999</v>
      </c>
      <c r="J90" s="27">
        <f t="shared" si="10"/>
        <v>12</v>
      </c>
      <c r="K90" s="27">
        <f t="shared" si="10"/>
        <v>9.4809999999999999</v>
      </c>
      <c r="L90" s="27">
        <f t="shared" si="10"/>
        <v>84.524999999999991</v>
      </c>
      <c r="M90" s="27">
        <f t="shared" si="10"/>
        <v>239.83</v>
      </c>
      <c r="N90" s="27">
        <f t="shared" si="10"/>
        <v>62.234999999999999</v>
      </c>
      <c r="O90" s="27">
        <f t="shared" si="10"/>
        <v>10.436999999999999</v>
      </c>
    </row>
    <row r="91" spans="1:15" ht="22.5" customHeight="1">
      <c r="A91" s="5"/>
      <c r="B91" s="28" t="s">
        <v>46</v>
      </c>
      <c r="C91" s="17"/>
      <c r="D91" s="22"/>
      <c r="E91" s="22"/>
      <c r="F91" s="22"/>
      <c r="G91" s="22"/>
      <c r="H91" s="22"/>
      <c r="I91" s="22"/>
      <c r="J91" s="23"/>
      <c r="K91" s="23"/>
      <c r="L91" s="23"/>
      <c r="M91" s="23"/>
      <c r="N91" s="23"/>
      <c r="O91" s="23"/>
    </row>
    <row r="92" spans="1:15" ht="34.5" customHeight="1">
      <c r="A92" s="33" t="s">
        <v>86</v>
      </c>
      <c r="B92" s="21" t="s">
        <v>85</v>
      </c>
      <c r="C92" s="17">
        <v>40</v>
      </c>
      <c r="D92" s="31">
        <v>2.36</v>
      </c>
      <c r="E92" s="31">
        <v>7.49</v>
      </c>
      <c r="F92" s="31">
        <v>14.89</v>
      </c>
      <c r="G92" s="31">
        <v>136</v>
      </c>
      <c r="H92" s="31">
        <v>3.4000000000000002E-2</v>
      </c>
      <c r="I92" s="31"/>
      <c r="J92" s="32">
        <v>40</v>
      </c>
      <c r="K92" s="32">
        <v>0.44</v>
      </c>
      <c r="L92" s="32">
        <v>8.4</v>
      </c>
      <c r="M92" s="32">
        <v>22.5</v>
      </c>
      <c r="N92" s="32">
        <v>4.2</v>
      </c>
      <c r="O92" s="32">
        <v>0.35</v>
      </c>
    </row>
    <row r="93" spans="1:15" ht="34.5" customHeight="1">
      <c r="A93" s="33" t="s">
        <v>55</v>
      </c>
      <c r="B93" s="21" t="s">
        <v>56</v>
      </c>
      <c r="C93" s="17">
        <v>100</v>
      </c>
      <c r="D93" s="31">
        <v>7.4</v>
      </c>
      <c r="E93" s="31">
        <v>9.4499999999999993</v>
      </c>
      <c r="F93" s="31">
        <v>0.8</v>
      </c>
      <c r="G93" s="31">
        <v>108</v>
      </c>
      <c r="H93" s="31">
        <v>0.03</v>
      </c>
      <c r="I93" s="31"/>
      <c r="J93" s="32"/>
      <c r="K93" s="32">
        <v>0.5</v>
      </c>
      <c r="L93" s="32">
        <v>25</v>
      </c>
      <c r="M93" s="32">
        <v>139.001</v>
      </c>
      <c r="N93" s="32">
        <v>15</v>
      </c>
      <c r="O93" s="32">
        <v>1.8</v>
      </c>
    </row>
    <row r="94" spans="1:15" ht="34.5" customHeight="1">
      <c r="A94" s="33" t="s">
        <v>36</v>
      </c>
      <c r="B94" s="21" t="s">
        <v>77</v>
      </c>
      <c r="C94" s="17" t="s">
        <v>1</v>
      </c>
      <c r="D94" s="31">
        <v>5.14</v>
      </c>
      <c r="E94" s="31">
        <v>8.0679999999999996</v>
      </c>
      <c r="F94" s="31">
        <v>28.54</v>
      </c>
      <c r="G94" s="31">
        <v>220</v>
      </c>
      <c r="H94" s="31">
        <v>8.6999999999999994E-2</v>
      </c>
      <c r="I94" s="31"/>
      <c r="J94" s="32">
        <v>21</v>
      </c>
      <c r="K94" s="32">
        <v>0.81599999999999995</v>
      </c>
      <c r="L94" s="32">
        <v>16.457000000000001</v>
      </c>
      <c r="M94" s="32">
        <v>47.009</v>
      </c>
      <c r="N94" s="32">
        <v>8.4789999999999992</v>
      </c>
      <c r="O94" s="32">
        <v>0.86899999999999999</v>
      </c>
    </row>
    <row r="95" spans="1:15" s="2" customFormat="1" ht="34.5" customHeight="1">
      <c r="A95" s="33" t="s">
        <v>105</v>
      </c>
      <c r="B95" s="21" t="s">
        <v>9</v>
      </c>
      <c r="C95" s="17">
        <v>200</v>
      </c>
      <c r="D95" s="31">
        <v>3.1659999999999999</v>
      </c>
      <c r="E95" s="31">
        <v>2.68</v>
      </c>
      <c r="F95" s="31">
        <v>15.95</v>
      </c>
      <c r="G95" s="31">
        <v>100.6</v>
      </c>
      <c r="H95" s="31">
        <v>4.3999999999999997E-2</v>
      </c>
      <c r="I95" s="31">
        <v>1.3</v>
      </c>
      <c r="J95" s="31">
        <v>20</v>
      </c>
      <c r="K95" s="31"/>
      <c r="L95" s="31">
        <v>125.78</v>
      </c>
      <c r="M95" s="31">
        <v>90</v>
      </c>
      <c r="N95" s="31">
        <v>14</v>
      </c>
      <c r="O95" s="31">
        <v>0.13400000000000001</v>
      </c>
    </row>
    <row r="96" spans="1:15" ht="48.75" customHeight="1">
      <c r="A96" s="33" t="s">
        <v>62</v>
      </c>
      <c r="B96" s="21" t="s">
        <v>29</v>
      </c>
      <c r="C96" s="17">
        <v>20</v>
      </c>
      <c r="D96" s="31">
        <v>1</v>
      </c>
      <c r="E96" s="31">
        <v>0.2</v>
      </c>
      <c r="F96" s="31">
        <v>9</v>
      </c>
      <c r="G96" s="31">
        <v>44</v>
      </c>
      <c r="H96" s="31">
        <v>1.4E-2</v>
      </c>
      <c r="I96" s="31"/>
      <c r="J96" s="32"/>
      <c r="K96" s="32">
        <v>0.108</v>
      </c>
      <c r="L96" s="32">
        <v>2.76</v>
      </c>
      <c r="M96" s="32">
        <v>12.72</v>
      </c>
      <c r="N96" s="32">
        <v>3</v>
      </c>
      <c r="O96" s="32">
        <v>0.372</v>
      </c>
    </row>
    <row r="97" spans="1:16" ht="23.25" customHeight="1">
      <c r="A97" s="5"/>
      <c r="B97" s="28" t="s">
        <v>11</v>
      </c>
      <c r="C97" s="14">
        <v>515</v>
      </c>
      <c r="D97" s="27">
        <f>SUM(D92:D96)</f>
        <v>19.065999999999999</v>
      </c>
      <c r="E97" s="27">
        <f t="shared" ref="E97:O97" si="11">SUM(E92:E96)</f>
        <v>27.887999999999995</v>
      </c>
      <c r="F97" s="27">
        <f t="shared" si="11"/>
        <v>69.180000000000007</v>
      </c>
      <c r="G97" s="27">
        <f t="shared" si="11"/>
        <v>608.6</v>
      </c>
      <c r="H97" s="27">
        <f t="shared" si="11"/>
        <v>0.20900000000000002</v>
      </c>
      <c r="I97" s="27">
        <f t="shared" si="11"/>
        <v>1.3</v>
      </c>
      <c r="J97" s="27">
        <f t="shared" si="11"/>
        <v>81</v>
      </c>
      <c r="K97" s="27">
        <f t="shared" si="11"/>
        <v>1.8639999999999999</v>
      </c>
      <c r="L97" s="27">
        <f t="shared" si="11"/>
        <v>178.39699999999999</v>
      </c>
      <c r="M97" s="27">
        <f t="shared" si="11"/>
        <v>311.23</v>
      </c>
      <c r="N97" s="27">
        <f t="shared" si="11"/>
        <v>44.679000000000002</v>
      </c>
      <c r="O97" s="27">
        <f t="shared" si="11"/>
        <v>3.5249999999999999</v>
      </c>
    </row>
    <row r="98" spans="1:16">
      <c r="A98" s="76" t="s">
        <v>94</v>
      </c>
      <c r="B98" s="77"/>
      <c r="C98" s="14">
        <f t="shared" ref="C98:O98" si="12">C13+C20+C28+C36+C43+C49+C58+C66+C74+C82+C90+C97</f>
        <v>6475</v>
      </c>
      <c r="D98" s="27">
        <f t="shared" si="12"/>
        <v>233.30000000000004</v>
      </c>
      <c r="E98" s="27">
        <f t="shared" si="12"/>
        <v>258.79799999999994</v>
      </c>
      <c r="F98" s="27">
        <f t="shared" si="12"/>
        <v>913.11300000000006</v>
      </c>
      <c r="G98" s="27">
        <f t="shared" si="12"/>
        <v>6863.9300000000012</v>
      </c>
      <c r="H98" s="27">
        <f t="shared" si="12"/>
        <v>3.4710000000000005</v>
      </c>
      <c r="I98" s="27">
        <f t="shared" si="12"/>
        <v>170.54300000000001</v>
      </c>
      <c r="J98" s="27">
        <f t="shared" si="12"/>
        <v>587.49</v>
      </c>
      <c r="K98" s="27">
        <f t="shared" si="12"/>
        <v>68.694000000000003</v>
      </c>
      <c r="L98" s="27">
        <f t="shared" si="12"/>
        <v>1724.9229999999998</v>
      </c>
      <c r="M98" s="27">
        <f t="shared" si="12"/>
        <v>3751.4940000000011</v>
      </c>
      <c r="N98" s="27">
        <f t="shared" si="12"/>
        <v>918.69299999999998</v>
      </c>
      <c r="O98" s="27">
        <f t="shared" si="12"/>
        <v>58.315999999999995</v>
      </c>
    </row>
    <row r="99" spans="1:16">
      <c r="A99" s="5"/>
      <c r="B99" s="49" t="s">
        <v>93</v>
      </c>
      <c r="C99" s="50">
        <f>C98/12</f>
        <v>539.58333333333337</v>
      </c>
      <c r="D99" s="27">
        <f>D98/12</f>
        <v>19.44166666666667</v>
      </c>
      <c r="E99" s="27">
        <f t="shared" ref="E99:O99" si="13">E98/12</f>
        <v>21.566499999999994</v>
      </c>
      <c r="F99" s="27">
        <f t="shared" si="13"/>
        <v>76.092750000000009</v>
      </c>
      <c r="G99" s="27">
        <f t="shared" si="13"/>
        <v>571.99416666666673</v>
      </c>
      <c r="H99" s="27">
        <f t="shared" si="13"/>
        <v>0.28925000000000006</v>
      </c>
      <c r="I99" s="27">
        <f t="shared" si="13"/>
        <v>14.211916666666667</v>
      </c>
      <c r="J99" s="27">
        <f t="shared" si="13"/>
        <v>48.957500000000003</v>
      </c>
      <c r="K99" s="27">
        <f t="shared" si="13"/>
        <v>5.7244999999999999</v>
      </c>
      <c r="L99" s="27">
        <f t="shared" si="13"/>
        <v>143.74358333333331</v>
      </c>
      <c r="M99" s="27">
        <f t="shared" si="13"/>
        <v>312.62450000000007</v>
      </c>
      <c r="N99" s="27">
        <f t="shared" si="13"/>
        <v>76.557749999999999</v>
      </c>
      <c r="O99" s="27">
        <f t="shared" si="13"/>
        <v>4.8596666666666666</v>
      </c>
    </row>
    <row r="100" spans="1:16">
      <c r="A100" s="44"/>
      <c r="B100" s="45"/>
      <c r="C100" s="46"/>
      <c r="D100" s="46"/>
      <c r="E100" s="46"/>
      <c r="F100" s="46"/>
      <c r="G100" s="46"/>
      <c r="H100" s="46"/>
      <c r="I100" s="46"/>
      <c r="J100" s="47"/>
      <c r="K100" s="47"/>
      <c r="L100" s="47"/>
      <c r="M100" s="48"/>
      <c r="N100" s="48"/>
      <c r="O100" s="48"/>
    </row>
    <row r="101" spans="1:16">
      <c r="A101" s="62"/>
      <c r="B101" s="63"/>
      <c r="C101" s="64"/>
      <c r="D101" s="64"/>
      <c r="E101" s="64"/>
      <c r="F101" s="64"/>
      <c r="G101" s="64"/>
      <c r="H101" s="64"/>
      <c r="I101" s="64"/>
      <c r="J101" s="65"/>
      <c r="K101" s="65"/>
      <c r="L101" s="65"/>
      <c r="M101" s="66"/>
      <c r="N101" s="66"/>
      <c r="O101" s="66"/>
    </row>
    <row r="103" spans="1:16">
      <c r="A103" s="51" t="s">
        <v>95</v>
      </c>
      <c r="B103" s="52"/>
      <c r="C103" s="52"/>
      <c r="D103" s="52"/>
      <c r="E103" s="53"/>
      <c r="F103" s="54"/>
      <c r="G103" s="55"/>
      <c r="H103" s="55"/>
      <c r="I103" s="55"/>
      <c r="J103" s="56"/>
      <c r="K103" s="57"/>
      <c r="L103" s="58"/>
      <c r="M103" s="59"/>
      <c r="N103" s="59"/>
      <c r="O103" s="59"/>
      <c r="P103" s="59"/>
    </row>
    <row r="104" spans="1:16">
      <c r="A104" s="51" t="s">
        <v>96</v>
      </c>
      <c r="B104" s="52"/>
      <c r="C104" s="52"/>
      <c r="D104" s="52"/>
      <c r="E104" s="53"/>
      <c r="F104" s="54"/>
      <c r="G104" s="55"/>
      <c r="H104" s="55"/>
      <c r="I104" s="55"/>
      <c r="J104" s="56"/>
      <c r="K104" s="57"/>
      <c r="L104" s="58"/>
      <c r="M104" s="59"/>
      <c r="N104" s="59"/>
      <c r="O104" s="59"/>
      <c r="P104" s="59"/>
    </row>
    <row r="105" spans="1:16">
      <c r="A105" s="51" t="s">
        <v>98</v>
      </c>
      <c r="B105" s="52"/>
      <c r="C105" s="52"/>
      <c r="D105" s="52"/>
      <c r="E105" s="53"/>
      <c r="F105" s="54"/>
      <c r="G105" s="55"/>
      <c r="H105" s="55"/>
      <c r="I105" s="55"/>
      <c r="J105" s="56"/>
      <c r="K105" s="57"/>
      <c r="L105" s="58"/>
      <c r="M105" s="59"/>
      <c r="N105" s="59"/>
      <c r="O105" s="59"/>
      <c r="P105" s="59"/>
    </row>
    <row r="106" spans="1:16">
      <c r="A106" s="51" t="s">
        <v>97</v>
      </c>
      <c r="B106" s="60"/>
      <c r="C106" s="61"/>
      <c r="D106" s="52"/>
      <c r="E106" s="53"/>
      <c r="F106" s="54"/>
      <c r="G106" s="55"/>
      <c r="H106" s="55"/>
      <c r="I106" s="55"/>
      <c r="J106" s="56"/>
      <c r="K106" s="57"/>
      <c r="L106" s="58"/>
      <c r="M106" s="59"/>
      <c r="N106" s="59"/>
      <c r="O106" s="59"/>
      <c r="P106" s="59"/>
    </row>
    <row r="107" spans="1:16" ht="24" customHeight="1">
      <c r="A107" s="71" t="s">
        <v>101</v>
      </c>
      <c r="B107" s="71"/>
      <c r="C107" s="71"/>
      <c r="D107" s="71"/>
      <c r="E107" s="71"/>
      <c r="F107" s="58"/>
      <c r="G107" s="58"/>
      <c r="H107" s="58"/>
      <c r="I107" s="58"/>
      <c r="J107" s="58"/>
      <c r="K107" s="58"/>
      <c r="L107" s="58"/>
      <c r="M107" s="58"/>
      <c r="N107" s="59"/>
      <c r="O107" s="59"/>
      <c r="P107" s="59"/>
    </row>
  </sheetData>
  <mergeCells count="6">
    <mergeCell ref="A107:E107"/>
    <mergeCell ref="A50:O50"/>
    <mergeCell ref="A5:O5"/>
    <mergeCell ref="A98:B98"/>
    <mergeCell ref="A1:O1"/>
    <mergeCell ref="A2:O2"/>
  </mergeCells>
  <pageMargins left="0.11811023622047245" right="0.11811023622047245" top="0.15748031496062992" bottom="0.15748031496062992" header="0.31496062992125984" footer="0.31496062992125984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 11-18 лет!!!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2020-11-19T05:02:03Z</cp:lastPrinted>
  <dcterms:created xsi:type="dcterms:W3CDTF">2019-05-27T07:01:07Z</dcterms:created>
  <dcterms:modified xsi:type="dcterms:W3CDTF">2020-11-19T05:02:13Z</dcterms:modified>
</cp:coreProperties>
</file>